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_Wspolne\2021\SWP Sprzedaż położnictwo\Str Szpitala\"/>
    </mc:Choice>
  </mc:AlternateContent>
  <bookViews>
    <workbookView xWindow="0" yWindow="0" windowWidth="28800" windowHeight="12435"/>
  </bookViews>
  <sheets>
    <sheet name="Sprzęt i aparatura" sheetId="59" r:id="rId1"/>
    <sheet name="Parametry tech. histeroskopu" sheetId="60"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9" l="1"/>
  <c r="C24" i="59"/>
  <c r="B24" i="59"/>
  <c r="C23" i="59"/>
  <c r="B23" i="59"/>
  <c r="D22" i="59"/>
  <c r="D21" i="59"/>
  <c r="C21" i="59"/>
  <c r="B21" i="59"/>
  <c r="D20" i="59"/>
  <c r="C20" i="59"/>
  <c r="B20" i="59"/>
  <c r="D19" i="59"/>
  <c r="C19" i="59"/>
  <c r="B19" i="59"/>
  <c r="D18" i="59"/>
  <c r="C18" i="59"/>
  <c r="B18" i="59"/>
  <c r="D17" i="59"/>
  <c r="C17" i="59"/>
  <c r="B17" i="59"/>
  <c r="D16" i="59"/>
  <c r="C16" i="59"/>
  <c r="B16" i="59"/>
  <c r="D15" i="59"/>
  <c r="C15" i="59"/>
  <c r="B15" i="59"/>
</calcChain>
</file>

<file path=xl/sharedStrings.xml><?xml version="1.0" encoding="utf-8"?>
<sst xmlns="http://schemas.openxmlformats.org/spreadsheetml/2006/main" count="768" uniqueCount="492">
  <si>
    <t>Lp.</t>
  </si>
  <si>
    <t>1.</t>
  </si>
  <si>
    <t>2.</t>
  </si>
  <si>
    <t>3.</t>
  </si>
  <si>
    <t>4.</t>
  </si>
  <si>
    <t>5.</t>
  </si>
  <si>
    <t>6.</t>
  </si>
  <si>
    <t>7.</t>
  </si>
  <si>
    <t>8.</t>
  </si>
  <si>
    <t>9.</t>
  </si>
  <si>
    <t>10.</t>
  </si>
  <si>
    <t>11.</t>
  </si>
  <si>
    <t>12.</t>
  </si>
  <si>
    <t>13.</t>
  </si>
  <si>
    <t>14.</t>
  </si>
  <si>
    <t>15.</t>
  </si>
  <si>
    <t>16.</t>
  </si>
  <si>
    <t xml:space="preserve">                                                                                                                                                              ( osoby uprawnionej)</t>
  </si>
  <si>
    <t xml:space="preserve">                                                                                                                                                              pieczątka i podpis Wykonawcy</t>
  </si>
  <si>
    <t>RAZEM:</t>
  </si>
  <si>
    <t>szt.</t>
  </si>
  <si>
    <t xml:space="preserve"> Uwagi </t>
  </si>
  <si>
    <t xml:space="preserve"> Wartość brutto </t>
  </si>
  <si>
    <t xml:space="preserve"> Vat %</t>
  </si>
  <si>
    <t xml:space="preserve"> Nazwa towaru </t>
  </si>
  <si>
    <t>/pieczątka firmowa Wykonawcy/</t>
  </si>
  <si>
    <t>………………….…………….…..</t>
  </si>
  <si>
    <t>I</t>
  </si>
  <si>
    <t>II</t>
  </si>
  <si>
    <t>III</t>
  </si>
  <si>
    <t>IV</t>
  </si>
  <si>
    <t>V</t>
  </si>
  <si>
    <t>VI</t>
  </si>
  <si>
    <t>VII</t>
  </si>
  <si>
    <t>VIII</t>
  </si>
  <si>
    <t>V.1</t>
  </si>
  <si>
    <t>V.2</t>
  </si>
  <si>
    <t>V.3</t>
  </si>
  <si>
    <t>Histeroskop diagnostyczno-operacyjny z optyką o śr. 4mm</t>
  </si>
  <si>
    <t>Optyka histeroskopowa Hopkinsa, kąt patrzenia 30°, śr. 4 mm, długość 30 cm, autoklawowalna, umieszczone na obudowie optyki oznakowanie kodem Data-Matrix lub QR z zakodowanym nr katalogowym oraz nr seryjnym optyki oraz oznakowanie graficzne lub cyfrowe średnicy kompatybilnego światłowodu - 2 szt.</t>
  </si>
  <si>
    <t xml:space="preserve">Kosz druciany do mycia, sterylizacji i przechowywania optyki, wyposażony w silikonowe uchwyty stabilizujące optykę oraz dedykowane uchwyty na adaptery przyłącza światłowodowego, wym. zew. [szer. x gł. x wys.] - 430 x 65 x 52 mm (±5 mm) - 2 szt. </t>
  </si>
  <si>
    <t>Płaszcz histeroskopowy wewnętrzny o owalnym profilu przekroju, rozmiar nie większy niż 5,4 mm, kompatybilny z płaszczem zewnętrznym i optyką histeroskopową o dł. 30 cm i śr. 4 mm, wyposażony w:
- kanał optyki histeroskopowej z mocowaniem obrotowym,
- kanał roboczy do wprowadzania półsztywnych instrumentów o rozmiarze 5 Fr. i podawania płynu płuczącego; wejście kanału roboczego wyposażone w uszczelkę z otworem o średnicy 0,8 mm i rozbieralny kranik,
- oddzielne przyłącze LUER-Lock z rozbieralnym kranikiem do podłączenia drenu z płynem płuczącym
- 2 szt.</t>
  </si>
  <si>
    <t>Płaszcz histeroskopowy zewnętrzny o owalnym profilu przekroju, rozmiar nie większym niż 6 mm, kompatybilny z płaszczem wewnętrznym wyposażony w:
- oddzielne przyłącze Luer-Lock z rozbieralnym kranikiem do podłączenia drenu do odsysania; koniec dystalny płaszcza wyposażony w boczne otwory umożliwiające odsysanie.
- 2 szt.</t>
  </si>
  <si>
    <t>Instrumenty histeroskopowe</t>
  </si>
  <si>
    <t>Elektroda koagulacyjna bipolarna do histeroskopii, półsztywna, rozmiar 5 Fr. - 2 szt.</t>
  </si>
  <si>
    <t>Elektroda disekcyjna, igłowa, zagięta 90°, bipolarna, półsztywna, rozm. 5 Fr.  – 4 szt.</t>
  </si>
  <si>
    <t>Pętla do polipektomii, monopolarna, rozm. 5 Fr. złożona z uchwytu i wymiennej pętli – 4 szt.</t>
  </si>
  <si>
    <t>Punch histeroskopowy, półsztywny, jedna bransza ruchoma, rozm. 5 Fr., dł. 34 cm, wyposażony w przyłącze LUER umożliwiające przepłukanie wnętrza instrumentu – 2 szt.</t>
  </si>
  <si>
    <t>Nożyczki tępo zakończone, półsztywne, jedno ostrze ruchome, rozm. 5 Fr., dł. 34 cm, wyposażone w przyłącze LUER umożliwiające przepłukanie wnętrza instrumentu – 2 szt.</t>
  </si>
  <si>
    <t>Nożyczki ostro zakończone, półsztywne, jedno ostrze ruchome, rozm. 5 Fr., dł. 34 cm wyposażone w przyłącze LUER umożliwiające przepłukanie wnętrza instrumentu – 4 szt.</t>
  </si>
  <si>
    <t>Kleszcze chwytająco - biopsyjne, półsztywne, dwie bransze ruchome, rozm. 5 Fr., dł. 34 cm, wyposażone w przyłącze LUER umożliwiające przepłukanie wnętrza instrumentu – 2 szt.</t>
  </si>
  <si>
    <t>Kulociąg, półsztywny, dwie bransze ruchome, rozm. 5 Fr., dł. 34 cm, wyposażony w przyłącze LUER umożliwiające przepłukanie wnętrza instrumentu – 2 szt.</t>
  </si>
  <si>
    <t>Przewód HF, do instrumentów bipolarnych, dł. 300 cm - 4 szt.</t>
  </si>
  <si>
    <t>Resektoskop bipolarny</t>
  </si>
  <si>
    <t>Optyka histeroskopowa Hopkinsa, kąt patrzenia 30°, śr. 4 mm, długość 30 cm, autoklawowalna, umieszczone na obudowie optyki oznakowanie kodem Data-Matrix lub QR z zakodowanym nr katalogowym oraz nr seryjnym optyki oraz oznakowanie graficzne lub cyfrowe średnicy kompatybilnego światłowodu - 1 szt.</t>
  </si>
  <si>
    <t xml:space="preserve">Kosz druciany do mycia, sterylizacji i przechowywania optyki, wyposażony w silikonowe uchwyty stabilizujące optykę oraz dedykowane uchwyty na adaptery przyłącza światłowodowego, wym. zew. [szer. x gł. x wys.] - 430 x 65 x 52 mm (±5 mm) - 1 szt. </t>
  </si>
  <si>
    <t>Zestaw elementu pracującego resektoskopu bipolarnego wykorzystującego technikę w pełni bipolarną niewymagającą zaangażowania płaszcza resektoskopu jako części obwodu przepływu prądu HF, bierny, kompatybilny z dwubiegunowymi elektrodami bipolarnymi, wyposażony w zamknięte uchwyty na palce oraz obrotowe mocowanie do płaszcza i optyki, zawiera: elektroda pętlowa tnąca bipolarna, dwubiegunowa (2 szt.), elektroda tnąca bipolarna typu pointed, dwubiegunowa (1 szt.), elektroda koagulacyjna bipolarna typu HALF MOON, dwubiegunowa (1 szt.), przewód HF bipolarny (1 szt.), tubus plastikowy do sterylizacji i przechowywania elektrod (1 szt.) 
- 1 zestaw</t>
  </si>
  <si>
    <t>Płaszcz resektoskopu, obrotowy, przepływowy, rozmiar 26 Fr., składający się z płaszcza zewnętrznego i wewnętrznego z szybkim mocowaniem pomiędzy płaszczami na tzw. "klik" lub obrotowe, przyłącza napływu i odpływu zintegrowane z płaszczem zewnętrznym wyposażone w końcówki LUER-Lock i rozbieralne kraniki, płaszcz wewnętrzny z końcówką ceramiczną ściętą ukośnie - 1 szt.</t>
  </si>
  <si>
    <t>Obturator kompatybilny z płaszczem resektoskopu 26 Fr. - 1 szt.</t>
  </si>
  <si>
    <t>Elektroda pętlowa tnąca bipolarna, dwubiegunowa, obydwa bieguny umieszczone na tej samej prowadnicy w części dystalnej, sterylizowalna - 18 szt.</t>
  </si>
  <si>
    <t>Elektroda pętlowa tnąca odgięta do przodu, bipolarna, dwubiegunowa, obydwa bieguny umieszczone na tej samej prowadnicy w części dystalnej, sterylizowalna - 12 szt.</t>
  </si>
  <si>
    <t>Elektroda koagulacyjna bipolarna typu HALF MOON, dwubiegunowa, obydwa bieguny umieszczone na tej samej prowadnicy w części dystalnej, sterylizowalna - 12 szt.</t>
  </si>
  <si>
    <t>Pojemnik plastikowy do sterylizacji i przechowywania instrumentów, pokrywa przeźroczysta, perforowana, dno pojemnika perforowane, umożliwiające umieszczenie kołków mocujących, wysłane matą silikonową, w zestawie kołki mocujące oraz paski silikonowe do przymocowania instrumentów. Wymiary zewnętrzne [szer. x gł. x wys.] - 525 x 240 x 70 mm (±5 mm) - 1 szt.</t>
  </si>
  <si>
    <t>Światłowód, śr. 3,5 mm, dł. 230 cm - 3 szt.</t>
  </si>
  <si>
    <t>Pompa do histeroskopii - 1 zestaw</t>
  </si>
  <si>
    <t>Wielodziedzinowa płucząca pompa rolkowa z oprogramowaniem dedykowanym do operacji histeroskopowych</t>
  </si>
  <si>
    <t>Obsługa pompy poprzez kolorowy monitor dotykowy</t>
  </si>
  <si>
    <t>Wybór zastosowania pompy z menu z listą dziedzin i  procedur wyświetlanej na monitorze dotykowym</t>
  </si>
  <si>
    <t>Funkcja automatycznego rozpoznawania drenu wraz z automatyczną aktywacją procedur wykorzystujących dany dren</t>
  </si>
  <si>
    <t xml:space="preserve">Regulacja ciśnienia płukania podczas histeroskopii w zakresie 20 - 150 mmHg </t>
  </si>
  <si>
    <t>Możliwość wykorzystania pompy w połączeniu z dedykowanym shaverem histeroskopowym jako pompy ssącej i pracy w sposób zsynchronizowany</t>
  </si>
  <si>
    <t>Wyświetlanie ciśnienia płukania podczas histeroskopii w formie graficznej lub cyfrowej na monitorze dotykowym</t>
  </si>
  <si>
    <t>Animacja wyświetlana na monitorze dotykowym instruująca sposób zakładania drenu</t>
  </si>
  <si>
    <t>Możliwość rozbudowy pompy o program do laparoskopii oraz cystoskopii</t>
  </si>
  <si>
    <t>Dren płuczący do histeroskopii, jednorazowy, sterylny - 50 szt.</t>
  </si>
  <si>
    <t>Zestaw do fetoskopii, drugi trymestr, łożysko przodujące</t>
  </si>
  <si>
    <t>Optyka do fetoskopii, z systemem soczewek wałeczkowych Hopkinsa, kąt patrzenia 30°, śr. 2 mm, długość 26 cm, autoklawowalna, umieszczone na obudowie optyki oznakowanie kodem Data-Matrix lub QR z zakodowanym nr katalogowym oraz nr seryjnym optyki oraz oznakowanie graficzne lub cyfrowe średnicy kompatybilnego światłowodu - 1 szt.</t>
  </si>
  <si>
    <t>Kosz druciany do mycia, sterylizacji i przechowywania optyki, wyposażony w silikonowe uchwyty stabilizujące optykę oraz dedykowane uchwyty na adaptery przyłącza światłowodowego, wym. zew. [szer. x gł. x wys.] - 430 x 65 x 52 mm (±5 mm) - 1 szt.</t>
  </si>
  <si>
    <t>Płaszcz operacyjny do fetoskopii, prosty, rozm. 11,5 Fr., z kanałem roboczy o rozmiarze umożliwiającym wprowadzenie włókien laserowych o śr. do 700 µm, wyposażony w zawór z kranikiem i przyłącze LUER-Lock, wyposażony w obturatory piramidalny - 1 szt.</t>
  </si>
  <si>
    <t>Wkład roboczy wyposażony w mechanizm umożliwiający odginanie włókna laserowego, kompatybilny z płaszczem fetoskopowym o rozm. 11,5 Fr. - 1 szt.</t>
  </si>
  <si>
    <t>Zestaw do fetoskopii wczesnego drugiego trymestru</t>
  </si>
  <si>
    <t>Miniaturowa optyka do fetoskopii, zakrzywiona, z uchwytem i z okularem zdalnym, kąt patrzenia 0°, śr. 3,3 mm, dł. 30 cm; autoklawowalna, wyposażona w: przyłącze do podłączenia płukania, centralny kanał instrumentowy o rozm. 4 Fr., boczny kanał instrumentowy o rozm. 3 Fr. W zestawie adapter z przyłączem LUER-Lock i uszczelką, wymienna uszczelka x10, szczoteczka czyszcząca - 1 zestaw</t>
  </si>
  <si>
    <t>Zestaw do fetoskopii łożysko na ścianie tylnej</t>
  </si>
  <si>
    <t>Miniaturowa optyka do fetoskopii, prosta, z uchwytem i z okularem zdalnym, kąt patrzenia 0°, śr. 3,3 mm, dł. 30 cm; autoklawowalna, wyposażona w: przyłącze do podłączenia płukania, centralny kanał instrumentowy o rozm. 4 Fr., boczny kanał instrumentowy o rozm. 3 Fr. W zestawie adapter z przyłączem LUER-Lock i uszczelką, wymienna uszczelka x10, szczoteczka czyszcząca - 1 zestaw</t>
  </si>
  <si>
    <t>Zestaw do fetoskopii i embrioskopii</t>
  </si>
  <si>
    <t>Miniaturowa optyka do fetoskopii, półsztywna, wyposażona w zdalny okular i przyłącze światłowodu, wyposażona w obrotowe przyłącze Luer-Lock do podłączenia płaszcza fetoskopowego, kąt patrzenia 0°, kąt pola widzenia 70°, długość robocza 20 cm, średnica 1 mm - 1 szt.</t>
  </si>
  <si>
    <t>Płaszcz diagnostyczny do fetoskopii, śr. 1,3 mm, z przyłączem Luer-Lock do podłączenia do optyki miniaturowej do fetoskopii o śr. 1 mm i dł. 20 cm, wyposażony w obturator piramidalny - 1 szt.</t>
  </si>
  <si>
    <t>Płaszcz operacyjny do fetoskopii, zakrzywiony, ostro zakończony, rozm. 5,6 Fr., kompatybilny z miniaturową optyką do fetoskopii o śr. 1 mm i dł. 20 cm, wyposażony w kanał roboczy o rozmiarze 0,8 mm umożliwiający wprowadzenie włókna laserowego, 2 obturatory - 1 szt.</t>
  </si>
  <si>
    <t>Płaszcz operacyjny do fetoskopii, prosty, ostro zakończony, rozm. 5,6 Fr., kompatybilny z miniaturową optyką do fetoskopii o śr. 1 mm i dł. 20 cm, wyposażony w kanał roboczy o rozmiarze 0,8 mm umożliwiający wprowadzenie włókna laserowego, 2 obturatory - 1 szt.</t>
  </si>
  <si>
    <t>Igła punkcyjna do fetoskopii, śr. 0,6 mm, długość 26 - 27 cm - 6 szt.</t>
  </si>
  <si>
    <t>Kleszcze biopsyjne do fetoskopii, półsztywne, jedna bransza ruchoma, rozm. 3 Fr., dł. 25 cm, wyposażone w przyłącze LUER umożliwiające przepłukanie wnętrza instrumentu podczas czyszczenia – 1 szt.</t>
  </si>
  <si>
    <t>Zestaw do TTTS 15 do 18 tydzień</t>
  </si>
  <si>
    <t>Płaszcz operacyjny do fetoskopii, prosty, ostro zakończony, rozm. 6,5 Fr., kompatybilny z miniaturową optyką do fetoskopii o śr. 1 mm i dł. 20 cm, wyposażony w kanał roboczy o rozmiarze 1,1 mm umożliwiający wprowadzenie włókna laserowego, 2 obturatory - 1 szt.</t>
  </si>
  <si>
    <t>Zestaw do TTTS 17 do 20 tydzień</t>
  </si>
  <si>
    <t>Miniaturowa optyka do fetoskopii, półsztywna z okularem zdalnym, kąt patrzenia 0°, kąt pola widzenia 90°, śr. zewn. 1,3 mm, dł. rob. 30,6 cm; autoklawowalna - 1 szt.</t>
  </si>
  <si>
    <t>Płaszcz operacyjny do fetoskopii, prosty, rozm. 8 Fr., ostro zakończony, z kanałem roboczym o rozm. 1 mm, kanał  optyki wyposażony w zawór z kranikiem i przyłącze LUER-Lock, kompatybilny z miniaturową optyką o śr. 1,3 mm, kanał optyki i kanał roboczy wyposażone w obturatory - 1 szt.</t>
  </si>
  <si>
    <t>Płaszcz operacyjny do fetoskopii, zakrzywiony, rozm. 8 Fr., ostro zakończony, z kanałem roboczym o rozm. 1 mm, kanał optyki wyposażony w zawór z kranikiem i przyłącze LUER-Lock, kompatybilny z miniaturową optyką do fetoskopii o śr. 1,3 mm, kanał optyki i kanał roboczy wyposażone w obturatory - 1 szt.</t>
  </si>
  <si>
    <t>Zestaw do CDH</t>
  </si>
  <si>
    <t>Płaszcz operacyjny do fetoskopii, zakrzywiony, ostro zakończony, rozm. 3,3 mm, z dwoma kanałami, z obturatorem stożkowym, kompatybilny z miniaturową optyką do fetoskopii o śr. 1,3 mm - 1 szt.</t>
  </si>
  <si>
    <t>Kleszcze chwytające do fetoskopii, półsztywne, obie bransze ruchome, rozm. 3 Fr., dł. 35 cm, wyposażone w przyłącze LUER umożliwiające przepłukanie wnętrza instrumentu podczas czyszczenia – 1 szt.</t>
  </si>
  <si>
    <t>Igła punkcyjna, z regulowanym uchwytem, dł. 50 cm, sterylna, op.10 szt. - 1 op.</t>
  </si>
  <si>
    <t>Zestaw do cystoskopii płodu</t>
  </si>
  <si>
    <t>Łącznik typu Tuohy Borst Y, sterylny op.5 szt. - 1 op.</t>
  </si>
  <si>
    <t>Zestaw do pobierania kosmka kosmówki</t>
  </si>
  <si>
    <t>Kleszcze biopsyjne do CVS, zakrzywione, rozm. 2,2 mm, długość 22 cm, z przyłączem Luer-Lock do przepłukiwania wnętrza instrumentu podczas czyszczenia - 1 szt.</t>
  </si>
  <si>
    <t>Kleszcze biopsyjne do CVS, proste, rozm. 2,2 mm, długość 22 cm, z przyłączem Luer-Lock do przepłukiwania wnętrza instrumentu podczas czyszczenia - 1 szt.</t>
  </si>
  <si>
    <t>Kaniula biopsyjna do CVS, rozm. 2 mm, długość 22 cm, z otworem z lewej strony w końcu dystalnym, z przyłączem Luer-Lock w końcu proksymalnym - 1 szt.</t>
  </si>
  <si>
    <t>Kaniula biopsyjna do CVS, rozm. 2 mm, długość 22 cm, z otworem z prawej strony w końcu dystalnym, z przyłączem Luer-Lock w końcu proksymalnym - 1 szt.</t>
  </si>
  <si>
    <t>Kleszcze bipolarne</t>
  </si>
  <si>
    <t>Kleszcze koagulacyjne bipolarne, optyczne, rozm. 2,4 mm, długość 24,5 cm, bransze płaskie ząbkowane, rozbieralne, złożone z: uchwytu na palce ze zintegrowanym tubusem oraz z jednorazowego wkładu roboczego (5 szt. wkładów); kompatybilne z miniaturową optyką do fetoskopii o śr. 1,3 mm - 1 szt.</t>
  </si>
  <si>
    <t>Trokar kompletny: kaniula o rozm. 3,2 x 4,95 mm, dł. 10 cm, wyposażona w przyłącze LUER-Lock z zatyczką; obturator piramidalny; zdejmowany zawór z uszczelkami silikonowymi - 1 szt.</t>
  </si>
  <si>
    <t>Okluzja rdzenia</t>
  </si>
  <si>
    <t>Kleszcze koagulacyjne bipolarne, rozm. 3 mm, długość 30 cm, bransze płaskie ząbkowane, rozbieralne, złożone z: uchwytu na palce, tubusu oraz z wkładu roboczego - 1 szt.</t>
  </si>
  <si>
    <t>Trokar kompletny: kaniula o rozm. 3,5 mm, i dł. 10 cm, wyposażona w przyłącze LUER-Lock z zatyczką; obturator piramidalny; zawór z uszczelkami silikonowymi - 1 szt.</t>
  </si>
  <si>
    <t>Światłowód, śr. 2,5 mm, dł. 230 cm - 1 szt.</t>
  </si>
  <si>
    <t>Światłowód, śr. 3,5 mm, dł. 230 cm - 1 szt.</t>
  </si>
  <si>
    <t>Insuflator CO2 -1 zestaw</t>
  </si>
  <si>
    <t>Obsługa insuflatora poprzez kolorowy ekran dotykowy o przekątnej min. 7"</t>
  </si>
  <si>
    <t>Insuflator wyposażony w wysokoprzepływowy tryb pracy z regulacją przepływu w zakresie od 1 do min. 50 l/min.</t>
  </si>
  <si>
    <t>Insuflator wyposażony w pediatryczny tryb pracy z regulacją przepływu w zakresie od min. 0,1 do 15 l/min</t>
  </si>
  <si>
    <t>Regulacja ciśnienia w zakresie 1-30 mmHg z ograniczeniem do 15 mmHg w trybie pediatrycznym</t>
  </si>
  <si>
    <t>Wskaźnik słupkowy oraz numeryczny wartości ustawionej oraz aktualnej przepływu CO2</t>
  </si>
  <si>
    <t>Wskaźnik słupkowy oraz numeryczny wartości ustawionej oraz aktualnej ciśnienia insuflacji CO2</t>
  </si>
  <si>
    <t>Wskaźnik numeryczny ilości podanego CO2 do pacjenta</t>
  </si>
  <si>
    <t>Graficzny wskaźnik ciśnienia CO2 w butli</t>
  </si>
  <si>
    <t>Insuflator wyposażony w zintegrowane gniazdo do bezpośredniego połączenia z dedykowanym sterownikiem kamery w celu wyświetlania aktualnego ciśnienia i przepływu CO2 insuflatora na ekranie monitora operacyjnego.</t>
  </si>
  <si>
    <t>Funkcja zapamiętywania indywidualnych ustawień startowych insuflatora tj. ciśnienia, przepływu CO2, trybu pracy dla różnych użytkowników, możliwość zapamiętania min. 20 profilu użytkowników identyfikowanych indywidualną nazwą</t>
  </si>
  <si>
    <t>Możliwość przymocowania uchwytu na panelu tylnym insuflatora na rezerwową butlę z CO2 o objętości min. 1 litra</t>
  </si>
  <si>
    <t>Trokar laparoskopowy rozm. 11 mm, dł. 10-11 cm, o konstrukcji umożliwiającej wykorzystywanie wysokich przepływów insuflacji CO2, złożony z kaniuli, zaworu oraz gwoździa piramidalnego - 1 szt.</t>
  </si>
  <si>
    <t>Przewód do podłączenia do źródła CO2, dł. min. 100 cm - 1 szt.</t>
  </si>
  <si>
    <t>Dren insuflacyjny z filtrem CO2 i z podgrzewaniem, jednorazowy, sterylny - 10 szt.</t>
  </si>
  <si>
    <t>Filtr CO2 - 25 szt.</t>
  </si>
  <si>
    <t>Dren insuflacyjny, sterylizowalny - 1 szt.</t>
  </si>
  <si>
    <t>Pompa do laparoskopii - 1 zestaw</t>
  </si>
  <si>
    <t>Wielodziedzinowa płucząca pompa rolkowa z oprogramowaniem dedykowanym do operacji laparoskopowych</t>
  </si>
  <si>
    <t>Regulacja prędkości płukania podczas laparoskopii w zakresie min. 100 - 2500 ml/min.</t>
  </si>
  <si>
    <t>Wyświetlanie zadanej prędkości płukania podczas laparoskopii w formie graficznej i cyfrowej na monitorze dotykowym</t>
  </si>
  <si>
    <t>Możliwość rozbudowy pompy o program do histeroskopii oraz cystoskopii</t>
  </si>
  <si>
    <t>Dren płuczący do laparoskopii, jednorazowy, sterylny - 50 szt.</t>
  </si>
  <si>
    <t xml:space="preserve">Elementy do wózka </t>
  </si>
  <si>
    <t>Szyna sprzętowa - 1 szt.</t>
  </si>
  <si>
    <t>Uchwyt na butlę CO2 - 1 szt.</t>
  </si>
  <si>
    <t>Wysięgnik na płyny - 1 szt.</t>
  </si>
  <si>
    <t>Optyka laparoskopowa Hopkinsa, kąt patrzenia 0°, śr. 10 mm, długość 31 cm, autoklawowalna, umieszczone na obudowie optyki oznakowanie kodem Data-Matrix lub QR z zakodowanym nr katalogowym oraz nr seryjnym optyki oraz oznakowanie graficzne lub cyfrowe średnicy kompatybilnego światłowodu - 1 szt.</t>
  </si>
  <si>
    <t>Trokar laparoskopowy, rozm. kaniuli 11 mm, dł. robocza 10-11 cm, złożony z: gładkiej, ściętej kaniuli z przyłączem LUER-Lock i kranikiem do podłączenia insuflacji, zaworu z klapą otwieraną pod naporem instrumentu i ręcznie przy pomocy dedykowanej dźwigni, gwoździa piramidalnego – 2 szt.</t>
  </si>
  <si>
    <t>Trokar laparoskopowy, rozm. kaniuli 6 mm, dł. robocza 10-11 cm, złożony z: gładkiej, ściętej kaniuli z przyłączem LUER-Lock i kranikiem do podłączenia insuflacji, zaworu z klapą otwieraną pod naporem instrumentu i ręcznie przy pomocy dedykowanej dźwigni, gwoździa piramidalnego – 3 szt.</t>
  </si>
  <si>
    <t>Nasadka redukcyjna, 11 / 5 mm, mocowana do zaworu trokara - 1 szt.</t>
  </si>
  <si>
    <t>Igła Veressa, śr. 2,1 mm, dł. 15 cm - 1 szt.</t>
  </si>
  <si>
    <t>Kleszcze laparoskopowe, bipolarne, śr. 5 mm, dł. 36 cm, obrotowe 360°, rozbieralne na 3 części: 
- uchwyt: plastikowy z przyłączem HF, z pokrętłem do obracania wkładu roboczego,
- wkład roboczy: bransze preparacyjno - chwytające typu Kelly, obie ruchome,
- tubus: izolowany z przyłączem do przepłukiwania podczas mycia,
- 1 szt.</t>
  </si>
  <si>
    <t>Przewód HF do instrumentów bipolarnych, dł. 300 cm - 1 szt.</t>
  </si>
  <si>
    <t>Rurka ssąco-płucząca z bocznymi otworami i zaworem dwudrożnym, śr. 5 mm, dł. 36 cm – 1 szt.</t>
  </si>
  <si>
    <t>Nożyczki laparoskopowe, monopolarne, śr. 5 mm, dł. 36 cm, obrotowe 360°, rozbieralne na 3 części: 
- uchwyt: plastikowy z przyłączem HF, z pokrętłem do obracania wkładu roboczego,
- wkład roboczy: ostrza zakrzywione, ząbkowane, oba ruchome,
- tubus: izolowany z przyłączem do przepłukiwania podczas mycia,
- 2 szt.</t>
  </si>
  <si>
    <t>Kleszcze laparoskopowe, monopolarne, śr. 5 mm, dł. 36 cm, obrotowe 360°, rozbieralne na 3 części: 
- uchwyt: plastikowy z przyłączem HF, z zapinką, z pokrętłem do obracania wkładu roboczego,
- wkład roboczy: bransze chwytające typu "szczęki aligatora", obie ruchome,
- tubus: izolowany z przyłączem do przepłukiwania podczas mycia,
- 1 szt.</t>
  </si>
  <si>
    <t>Kleszcze laparoskopowe, monopolarne, śr. 5 mm, dł. 36 cm, obrotowe 360°, rozbieralne na 3 części: 
- uchwyt: plastikowy z przyłączem HF, z zapinką z możliwością odblokowania na stałe, z pokrętłem do obracania wkładu roboczego,
- wkład roboczy: bransze chwytające, ząbkowane, atraumatyczne, okienkowe, obie ruchome,
- tubus: izolowany z przyłączem do przepłukiwania podczas mycia,
- 1 szt.</t>
  </si>
  <si>
    <t>Kleszcze laparoskopowe, monopolarne, śr. 5 mm, dł. 36 cm, obrotowe 360°, rozbieralne na 3 części: 
- uchwyt: plastikowy z przyłączem HF, z zapinką z możliwością odblokowania na stałe, z pokrętłem do obracania wkładu roboczego,
- wkład roboczy: bransze chwytające typu VANCAILLIE do zrostów, jedna bransza okienkowa, obie bransze ruchome,
- tubus: izolowany z przyłączem do przepłukiwania podczas mycia,
- 1 szt.</t>
  </si>
  <si>
    <t>Przewód HF do instrumentów monopolarnych, dł. 300 cm - 1 szt.</t>
  </si>
  <si>
    <t>Fetoskopia</t>
  </si>
  <si>
    <t>V.4</t>
  </si>
  <si>
    <t>IX</t>
  </si>
  <si>
    <t>X</t>
  </si>
  <si>
    <t>XI</t>
  </si>
  <si>
    <t>XII</t>
  </si>
  <si>
    <t>Laparoskopia</t>
  </si>
  <si>
    <t>XIII</t>
  </si>
  <si>
    <t>XIII.1</t>
  </si>
  <si>
    <t>XIII.2</t>
  </si>
  <si>
    <t>XIII.3</t>
  </si>
  <si>
    <t>XIII.4</t>
  </si>
  <si>
    <t>Kleszcze laparoskopowe, bipolarne, śr. 5 mm, dł. 36 cm, obrotowe 360°, rozbieralne na 3 części:                                                  
- uchwyt: plastikowy z przyłączem HF, z pokrętłem do obracania wkładu roboczego,
- wkład roboczy: bransze drobnoząbkowane, okienkowe, obie ruchome,
- tubus: izolowany z przyłączem do przepłukiwania podczas mycia,
- 1 szt.</t>
  </si>
  <si>
    <t>XIII.5</t>
  </si>
  <si>
    <t>Narzędzia laparoskopowe I</t>
  </si>
  <si>
    <t>Narzędzia laparoskopowe II</t>
  </si>
  <si>
    <t>Optyka laparoskopowa o śr. 2mm, długości 26 cm i kącie patrzenia 30 °, autoklawowalna 134 ° C wyposażona w: układ optyczny z systemem soczewek wałeczkowych Hopkinsa, oznakowanie średnicy kompatybilnego światłowodu w postaci cyfrowej lub graficznej umieszczone obok przyłącza światłowodu, oznakowanie kodem QR lub DATA MATRIX w celu szybkiej identyfikacji przez systemy skanujące.</t>
  </si>
  <si>
    <t>Trokar laparoskopowy o śr. 2,5mm i długości rob. 5 cm, złożony z: wielorazowej ściętej kaniuli z przyłączem do insuflacji, wymiennej jednostopniowej, jednorazowej uszczelki (10 szt.), wielorazowego gwoździa stożkowego z szeroką, półkolistą głowicą dla dłoni. (3 zesatwy)</t>
  </si>
  <si>
    <t>Kleszcze preparacyjno - chwytające, obie bransze ruchome; monopolarne, obrotowe,rozbieralne, komplet: uchwyt plastikowy bez zapinki, tubus izolowany z przyłączem do przepłukiwania, wkład roboczy; śr. 2 mm, dł. 20cm - 1szt.</t>
  </si>
  <si>
    <t>Kleszcze chwytające okienkowe, atraumatyczne, obie bransze ruchome: monopolarne, obrotowe rozbieralne, komplet: uchwyt plastikowy z zapinką, tubus izolowany z przyłączem do przepłukiwania, wkład roboczy; śr. 2 mm, dł. 20cm - 1szt.</t>
  </si>
  <si>
    <t>Nożyczki laparoskopowe o średnicy 2mm, dł. 20cm, ostrza zakrzywione, oba ruchome; monopolarne, obrotowe, rozbieralne, komplet: uchwyt platikowy bez zapinki z przyłączem HF, tubus izolowany z przyłączem do przepłukiwania podczas mycia, wkład roboczy - 1 szt.</t>
  </si>
  <si>
    <t>Imadło laparoskopowe o śr. 2 mm i długości 20cm; uchwyt prosty z zapinką z możliwością odblokowania zapinki na stałe i pracy bez zapinki, bransze zakrzywione w lewo lub proste, z wkładką z węglika wolframu - 1szt.</t>
  </si>
  <si>
    <t>Przezskórny rozszerzacz oddźwiernikowy o śr. 3,5mm i dł. Roboczej 20 cm - 1szt.</t>
  </si>
  <si>
    <t>Igła Veressa - śr. 2,1mm, dł. 7cm - 2szt.</t>
  </si>
  <si>
    <t>Popychacz węzłów - śr. 3,5mm, dł. 20cm - 1 szt.</t>
  </si>
  <si>
    <t>Instrument do zamykania powięzi (Berci) - śr. 2,8mm, dł. 17cm - 1szt.</t>
  </si>
  <si>
    <t xml:space="preserve"> Załącznik Nr 3.1 do SWP</t>
  </si>
  <si>
    <t>Oferta cenowa</t>
  </si>
  <si>
    <t>1. Przedmiot postępowania przetargowego:</t>
  </si>
  <si>
    <t>Parametry</t>
  </si>
  <si>
    <t>CENTRALA MONITORUJĄCA</t>
  </si>
  <si>
    <t>MFM-CNS</t>
  </si>
  <si>
    <t>Chirana Progress</t>
  </si>
  <si>
    <t>NARZĘDZIA LAPAROSKOPOWE</t>
  </si>
  <si>
    <t>Karl Storz</t>
  </si>
  <si>
    <t>FOTEL GINEKOLOGICZNO-UROLOGICZNY</t>
  </si>
  <si>
    <t>Femi 1</t>
  </si>
  <si>
    <t>FORMED Żywiec</t>
  </si>
  <si>
    <t>ŁÓŻKO PORODOWE</t>
  </si>
  <si>
    <t>LM-03</t>
  </si>
  <si>
    <t>Famed Żywiec</t>
  </si>
  <si>
    <t>Typ</t>
  </si>
  <si>
    <t>Producent</t>
  </si>
  <si>
    <t>Rok produkcji</t>
  </si>
  <si>
    <t>Wartość netto</t>
  </si>
  <si>
    <t>HISTEROSKOP DIAGNOSTYCZNO - OPERACYJNY</t>
  </si>
  <si>
    <t xml:space="preserve">KARL STORZ                                                                    </t>
  </si>
  <si>
    <t>RESPIRATOR</t>
  </si>
  <si>
    <t>INFANT FLOW SIPAP</t>
  </si>
  <si>
    <t>Dutchmed</t>
  </si>
  <si>
    <t>POMPA INFUZYJNA STRZYKAWKOWA</t>
  </si>
  <si>
    <t>SEP 11S</t>
  </si>
  <si>
    <t>Ascor</t>
  </si>
  <si>
    <t>POMPA INFUZYJNA DWUSTRZYKAWKOWA</t>
  </si>
  <si>
    <t>SEP 21S</t>
  </si>
  <si>
    <t>SEP21S AITECS</t>
  </si>
  <si>
    <t>POMPA INFUZYJNA OBJĘTOŚCIOWA (PERYSTALTYCZNA)</t>
  </si>
  <si>
    <t>AP31P</t>
  </si>
  <si>
    <t>AP31</t>
  </si>
  <si>
    <t>INKUBATOR ZAMKNIĘTY</t>
  </si>
  <si>
    <t>DUAL INCU</t>
  </si>
  <si>
    <t>ATOM</t>
  </si>
  <si>
    <t>Przegląd 03.09.2019OKSYMETR 
SN: ARKF 0028  TYP:OXIDIG PRODUCENT: DRAGER</t>
  </si>
  <si>
    <t>CALEO</t>
  </si>
  <si>
    <t>Dräger Polska Sp. z o. o.</t>
  </si>
  <si>
    <t>Przegląd 28.08.2020 OKSYMETR SN: F851D02 TYP: MINOX 3000 PRODUCENT: MSA</t>
  </si>
  <si>
    <t>Nazwa materiału</t>
  </si>
  <si>
    <t>Indeks materiału</t>
  </si>
  <si>
    <t>Ilość</t>
  </si>
  <si>
    <t>JM</t>
  </si>
  <si>
    <t xml:space="preserve"> Wartość netto</t>
  </si>
  <si>
    <t xml:space="preserve"> Wartość brutto</t>
  </si>
  <si>
    <t>NCH-HAK KELLY   - 260 mm, BT630R [x1]</t>
  </si>
  <si>
    <t>PER-14535</t>
  </si>
  <si>
    <t>op</t>
  </si>
  <si>
    <t>NCH-HAK MIEDNICZNY ST. MARKS   - 290 mm, BT670R [x1]</t>
  </si>
  <si>
    <t>PER-14544</t>
  </si>
  <si>
    <t>NCH-IMADŁO UTWARDZANE HEGAR-MAYO   - 205 mm, BM067R [x1]</t>
  </si>
  <si>
    <t>PER-14509</t>
  </si>
  <si>
    <t>NCH-KLESZCZE GINEK. DO WYCINKÓW FAURE   - 205 mm, ER054R [x1]</t>
  </si>
  <si>
    <t>PER-14528</t>
  </si>
  <si>
    <t>NCH-KLESZCZE GUYON ODGIETE DO SZYPUŁY NERKOWEJ   - 230mm, EF011R [x1]</t>
  </si>
  <si>
    <t>PER-14580</t>
  </si>
  <si>
    <t>NCH-KLESZCZE ŁOŻYSKOWE WINTER ZAKRZYWIONE   - ET307R [x1]</t>
  </si>
  <si>
    <t>PER-14582</t>
  </si>
  <si>
    <t>NCH-KLESZCZE PORODOWE NAGELE   - 355 mm, ET205R [x1]</t>
  </si>
  <si>
    <t>PER-14532</t>
  </si>
  <si>
    <t>NCH-KLESZCZYKI ATRAUMATYCZNE BABCOCK   - 160 mm, EA050R [x1]</t>
  </si>
  <si>
    <t>PER-14534</t>
  </si>
  <si>
    <t>NCH-KLESZCZYKI HISTEREKTOMIJNE SEGOND-LANDAU PROSTE   - 240 mm, BJ540R [x1]</t>
  </si>
  <si>
    <t>PER-14538</t>
  </si>
  <si>
    <t>NCH-KLESZCZYKI HISTEREKTOMIJNE WERTHEIM ODGIĘTE   - 235 mm, BJ506R [x1]</t>
  </si>
  <si>
    <t>PER-14537</t>
  </si>
  <si>
    <t>NCH-KLESZCZYKI JELITOWE ATRAUMATYCZNE ALLIS   - 200mm, EA095R [x1]</t>
  </si>
  <si>
    <t>PER-14578</t>
  </si>
  <si>
    <t>NCH-KLESZCZYKI JELITOWE BABCOCK   - 155 mm, EA030R [x1]</t>
  </si>
  <si>
    <t>PER-14533</t>
  </si>
  <si>
    <t>NCH-KLESZCZYKI NACZ. KOCHER PROSTE   - 140 mm, BH614R [x1]</t>
  </si>
  <si>
    <t>PER-14523</t>
  </si>
  <si>
    <t>NCH-KLESZCZYKI NACZ. KOCHER-OCHSNER PROSTE   - 200 mm, BH646R [x1]</t>
  </si>
  <si>
    <t>PER-14524</t>
  </si>
  <si>
    <t>NCH-KLESZCZYKI NACZ. PEAN ODGIĘTE   - 140 mm, BH415R [x1]</t>
  </si>
  <si>
    <t>PER-14519</t>
  </si>
  <si>
    <t>NCH-KLESZCZYKI NACZ. PEAN PROSTE   - 140 mm, BH414R [x1]</t>
  </si>
  <si>
    <t>PER-14515</t>
  </si>
  <si>
    <t>NCH-KLESZCZYKI NACZ. ROCHESTER-PEAN   - 200 mm, BH446R [x1]</t>
  </si>
  <si>
    <t>PER-14506</t>
  </si>
  <si>
    <t>NCH-KLESZCZYKI NACZ. ROCHESTER-PEAN ODGIĘTE   - 160 mm, BH443R [x1]</t>
  </si>
  <si>
    <t>PER-14520</t>
  </si>
  <si>
    <t>NCH-KLESZCZYKI NACZ. ROCHESTER-PEAN ODGIĘTE   - 185 mm, BH445R [x1]</t>
  </si>
  <si>
    <t>PER-14521</t>
  </si>
  <si>
    <t>NCH-KLESZCZYKI NACZ. ROCHESTER-PEAN ODGIĘTE   - 200 mm, BH447R [x1]</t>
  </si>
  <si>
    <t>PER-14522</t>
  </si>
  <si>
    <t>NCH-KLESZCZYKI NACZ. ROCHESTER-PEAN PROSTE   - 160 mm, BH442R [x1]</t>
  </si>
  <si>
    <t>PER-14516</t>
  </si>
  <si>
    <t>NCH-KLESZCZYKI NACZ. ROCHESTER-PEAN PROSTE   - 185 mm, BH444R [x1]</t>
  </si>
  <si>
    <t>PER-14517</t>
  </si>
  <si>
    <t>NCH-KLESZCZYKI OPTRUNKOWE ODGIĘTE MAIER   - 265 mm, BF059R [x1]</t>
  </si>
  <si>
    <t>PER-14545</t>
  </si>
  <si>
    <t>NCH-KOSZ PERFOROWANY   - JF213R [x1]</t>
  </si>
  <si>
    <t>PER-14546</t>
  </si>
  <si>
    <t>NCH-KULOCIĄG BRAUN DELIKATNY PROSTY   - 250 mm, EO108R [x1]</t>
  </si>
  <si>
    <t>PER-14530</t>
  </si>
  <si>
    <t>NCH-KULOCIĄG POZZI PROSTY   - 250 mm, EO125R [x1]</t>
  </si>
  <si>
    <t>PER-14529</t>
  </si>
  <si>
    <t>NCH-KULOCIĄG SCHRODER PROSTY   - 250 mm, EO110R [x1]</t>
  </si>
  <si>
    <t>PER-14531</t>
  </si>
  <si>
    <t>NCH-NOŻ MACICZNY SIMS ODGIĘTYT/T   - 200mm//BC741R [x1]</t>
  </si>
  <si>
    <t>PER-14788</t>
  </si>
  <si>
    <t>NCH-NOŻYCZKI METZENBAUM ODGIĘTE, TĘPE   - 160 mm, BC683R [x1]</t>
  </si>
  <si>
    <t>PER-14513</t>
  </si>
  <si>
    <t>NCH-NOŻYCZKI METZENBAUM ODGIĘTE, TĘPE   - 200 mm, BC607R [x1]</t>
  </si>
  <si>
    <t>PER-14514</t>
  </si>
  <si>
    <t>NCH-NOŻYCZKI OPATRUNKOWE LISTER ODGIĘTE   - 180 mm, BC862R [x1]</t>
  </si>
  <si>
    <t>PER-14543</t>
  </si>
  <si>
    <t>NCH-NOŻYCZKI PĘPOWINOWE ODGIĘTE TĘPO-TĘPE   - 160 mm, BC797R [x1]</t>
  </si>
  <si>
    <t>PER-14539</t>
  </si>
  <si>
    <t>NCH-NOŻYCZKI PĘPOWINOWE TĘPO-TĘPE   - 135 mm, BC796R [x1]</t>
  </si>
  <si>
    <t>PER-14511</t>
  </si>
  <si>
    <t>NCH-NOŻYCZKI PREPARACYJNE MAYO ODGIĘTE TĘPO-TĘPE   - 190 mm, BC563R [x1]</t>
  </si>
  <si>
    <t>PER-14540</t>
  </si>
  <si>
    <t>NCH-NOŻYCZKI PROSTE MAYO-STILLE TĘPO-TĘPE   - 170 mm, BC578R [x1]</t>
  </si>
  <si>
    <t>PER-14510</t>
  </si>
  <si>
    <t>NCH-PINCETA ANAT. STAND. PROSTA   - 145 mm, BD047R [x1]</t>
  </si>
  <si>
    <t>PER-14503</t>
  </si>
  <si>
    <t>NCH-PINCETA ANAT. STAND. PROSTA   - 250 mm, BD052R [x1]</t>
  </si>
  <si>
    <t>NCH-14845</t>
  </si>
  <si>
    <t>NCH-PINCETA CHIR. STAND. PROSTA   - 200 mm, BD561R [x1]</t>
  </si>
  <si>
    <t>PER-14501</t>
  </si>
  <si>
    <t>NCH-ROZSZERZACZ MACICZNY HEGAR   - 10mm/185mm, EM110R [x1]</t>
  </si>
  <si>
    <t>PER-14556</t>
  </si>
  <si>
    <t>NCH-ROZSZERZACZ MACICZNY HEGAR   - 11mm/185mm, EM111R [x1]</t>
  </si>
  <si>
    <t>PER-14557</t>
  </si>
  <si>
    <t>NCH-ROZSZERZACZ MACICZNY HEGAR   - 12mm/185mm, EM112R [x1]</t>
  </si>
  <si>
    <t>PER-14558</t>
  </si>
  <si>
    <t>NCH-ROZSZERZACZ MACICZNY HEGAR   - 13mm/185mm, EM113R [x1]</t>
  </si>
  <si>
    <t>PER-14559</t>
  </si>
  <si>
    <t>NCH-ROZSZERZACZ MACICZNY HEGAR   - 1mm/185mm, EM101R [x1]</t>
  </si>
  <si>
    <t>PER-14547</t>
  </si>
  <si>
    <t>NCH-ROZSZERZACZ MACICZNY HEGAR   - 2mm/185mm, EM102R [x1]</t>
  </si>
  <si>
    <t>PER-14548</t>
  </si>
  <si>
    <t>NCH-ROZSZERZACZ MACICZNY HEGAR   - 3mm/185mm, EM103R [x1]</t>
  </si>
  <si>
    <t>PER-14549</t>
  </si>
  <si>
    <t>NCH-ROZSZERZACZ MACICZNY HEGAR   - 4mm/185mm, EM104R [x1]</t>
  </si>
  <si>
    <t>PER-14550</t>
  </si>
  <si>
    <t>NCH-ROZSZERZACZ MACICZNY HEGAR   - 5mm/185mm, EM105R [x1]</t>
  </si>
  <si>
    <t>PER-14551</t>
  </si>
  <si>
    <t>NCH-ROZSZERZACZ MACICZNY HEGAR   - 6mm/185mm, EM106R [x1]</t>
  </si>
  <si>
    <t>PER-14552</t>
  </si>
  <si>
    <t>NCH-ROZSZERZACZ MACICZNY HEGAR   - 7mm/185mm, EM107R [x1]</t>
  </si>
  <si>
    <t>PER-14553</t>
  </si>
  <si>
    <t>NCH-ROZSZERZACZ MACICZNY HEGAR   - 8mm/185mm, EM108R [x1]</t>
  </si>
  <si>
    <t>PER-14554</t>
  </si>
  <si>
    <t>NCH-ROZSZERZACZ MACICZNY HEGAR   - 9mm/185mm, EM109R [x1]</t>
  </si>
  <si>
    <t>PER-14555</t>
  </si>
  <si>
    <t>NCH-UCHWYT SKALPELA NR 3   - 125 mm, BB073R [x1]</t>
  </si>
  <si>
    <t>PER-14526</t>
  </si>
  <si>
    <t>NCH-UCHWYT SKALPELA NR 4   - 135 mm, BB084R [x1]</t>
  </si>
  <si>
    <t>PER-14527</t>
  </si>
  <si>
    <t>NCH-HAK BRZYSZNY FRITSCH #5   - 64X85mm//BT659R [x1]</t>
  </si>
  <si>
    <t>PER-14787</t>
  </si>
  <si>
    <t>NCH-HAK OPERACYJNY FRITSCH FIG.4   - 46X75mm, BT658R [x1]</t>
  </si>
  <si>
    <t>PER-14572</t>
  </si>
  <si>
    <t>NCH-IMADŁO CHIR. WANGENSTEEN   - 275 mm//BM272R [x1]</t>
  </si>
  <si>
    <t>NCH-14768</t>
  </si>
  <si>
    <t>NCH-KLESZCZE ATRAUM. GEMINI   - 180 mm//BJ102R [x1]</t>
  </si>
  <si>
    <t>NCH-14761</t>
  </si>
  <si>
    <t>NCH-KLESZCZE ATRAUM. JAJNIKOWE PROSTE   - 250mm//EO338R [x1]</t>
  </si>
  <si>
    <t>NCH-14739</t>
  </si>
  <si>
    <t>NCH-KLESZCZE BIOPSYJNE EPPENDORF   - 200MM//ER070R [x1]</t>
  </si>
  <si>
    <t>NCH-14780</t>
  </si>
  <si>
    <t>szt</t>
  </si>
  <si>
    <t>NCH-KLESZCZE BIOPSYJNE SCHUBERT   - 260MM//ER058R [x1]</t>
  </si>
  <si>
    <t>NCH-14779</t>
  </si>
  <si>
    <t>NCH-KLESZCZE FOERSBALL   - 245 mm//BF120R [x1]</t>
  </si>
  <si>
    <t>NCH-14763</t>
  </si>
  <si>
    <t>NCH-KLESZCZE GINEK. WINTER DO JAJA PŁODOWEGO   - 280mm, ET302R [x1]</t>
  </si>
  <si>
    <t>PER-14581</t>
  </si>
  <si>
    <t>NCH-KLESZCZE ŁOŻYSK-PORON. SAENGER ZAKRZYWIONE   - 265 MM//ET327R [x1]</t>
  </si>
  <si>
    <t>NCH-14783</t>
  </si>
  <si>
    <t>NCH-KLESZCZE MAŁE DO CEWNIKA MAGILL   - 250mm, AN379R [x1]</t>
  </si>
  <si>
    <t>PER-14577</t>
  </si>
  <si>
    <t>NCH-KLESZCZE MIKULICZ DO OTRZEWNEJ ODGIĘTE ZX2 Z    190mm//HO-059-190-ZMK [x1]</t>
  </si>
  <si>
    <t>NCH-14881</t>
  </si>
  <si>
    <t>NCH-KLESZCZE NACZYN. ATRAUMAT. COOLEY NOWORODKOWE   - 160mm//FB563R [x1]</t>
  </si>
  <si>
    <t>PER-14784</t>
  </si>
  <si>
    <t>NCH-KLESZCZE PREP. OVERHOLTMIXTER ZGIĘTE   - 205 mm//BJ019R [x1]</t>
  </si>
  <si>
    <t>NCH-14767</t>
  </si>
  <si>
    <t>NCH-KLESZCZE PROSTE FOERSBALL   - 245 mm//BF122R [x1]</t>
  </si>
  <si>
    <t>NCH-14803</t>
  </si>
  <si>
    <t>NCH-KLESZCZYKI DO OTRZEWNEJ MIKULICZ ODGIĘTE   - 200 mm, BJ310R [x1]</t>
  </si>
  <si>
    <t>PER-14525</t>
  </si>
  <si>
    <t>NCH-KLESZCZYKI DO OTRZEWNEJ MIKULICZ ODGIĘTE 1X2 Z   - 205 mm, BJ313R [x1]</t>
  </si>
  <si>
    <t>PER-14765</t>
  </si>
  <si>
    <t>NCH-KLESZCZYKI NACZYNIOWE KOCHER-OCHSNER PROSTE   - 240mm//BH650R [x1]</t>
  </si>
  <si>
    <t>NCH-14740</t>
  </si>
  <si>
    <t>NCH-KOSZ DRUC. PERFOROWANY 243X253X56MM   - JF112R [x1]</t>
  </si>
  <si>
    <t>NCH-14781</t>
  </si>
  <si>
    <t>NCH-KULOCIĄG SCHROEDER PROSTY 2X2 Z   - EO150R [x1]</t>
  </si>
  <si>
    <t>NCH-14806</t>
  </si>
  <si>
    <t>NCH-ŁYŻECZKA DO MACICY RECAMIER OSTRA/SZTYWNA #0   - 7,5mm//ER220R [x1]</t>
  </si>
  <si>
    <t>NCH-14792</t>
  </si>
  <si>
    <t>NCH-ŁYŻECZKA DO MACICY RECAMIER OSTRA/SZTYWNA #00   - 4,5mm//ER219R [x1]</t>
  </si>
  <si>
    <t>NCH-14791</t>
  </si>
  <si>
    <t>NCH-ŁYŻECZKA DO MACICY RECAMIER OSTRA/SZTYWNA #1   - 8,5mm//ER221R [x1]</t>
  </si>
  <si>
    <t>NCH-14793</t>
  </si>
  <si>
    <t>NCH-ŁYŻECZKA DO MACICY RECAMIER OSTRA/SZTYWNA #10   - 23,5mm//ER230R [x1]</t>
  </si>
  <si>
    <t>NCH-14802</t>
  </si>
  <si>
    <t>NCH-ŁYŻECZKA DO MACICY RECAMIER OSTRA/SZTYWNA #2   - 10,5mm//ER222R [x1]</t>
  </si>
  <si>
    <t>NCH-14794</t>
  </si>
  <si>
    <t>NCH-ŁYŻECZKA DO MACICY RECAMIER OSTRA/SZTYWNA #3   - 12,0mm//ER223R [x1]</t>
  </si>
  <si>
    <t>NCH-14795</t>
  </si>
  <si>
    <t>NCH-ŁYŻECZKA DO MACICY RECAMIER OSTRA/SZTYWNA #4   - 14,0mm//ER224R [x1]</t>
  </si>
  <si>
    <t>NCH-14796</t>
  </si>
  <si>
    <t>NCH-ŁYŻECZKA DO MACICY RECAMIER OSTRA/SZTYWNA #5   - 15,0mm//ER225R [x1]</t>
  </si>
  <si>
    <t>NCH-14797</t>
  </si>
  <si>
    <t>NCH-ŁYŻECZKA DO MACICY RECAMIER OSTRA/SZTYWNA #6   - 16,5mm//ER226R [x1]</t>
  </si>
  <si>
    <t>NCH-14798</t>
  </si>
  <si>
    <t>NCH-ŁYŻECZKA DO MACICY RECAMIER OSTRA/SZTYWNA #7   - 18,0mm//ER227R [x1]</t>
  </si>
  <si>
    <t>NCH-14799</t>
  </si>
  <si>
    <t>NCH-ŁYŻECZKA DO MACICY RECAMIER OSTRA/SZTYWNA #8   - 19,5mm//ER228R [x1]</t>
  </si>
  <si>
    <t>NCH-14800</t>
  </si>
  <si>
    <t>NCH-ŁYŻECZKA DO MACICY RECAMIER OSTRA/SZTYWNA #9   - 21,5mm//ER229R [x1]</t>
  </si>
  <si>
    <t>NCH-14801</t>
  </si>
  <si>
    <t>NCH-ŁYŻECZKA ŁOŻYSK-PORONIEN. RECAMIER   - ER611R [x1]</t>
  </si>
  <si>
    <t>NCH-14807</t>
  </si>
  <si>
    <t>NCH-ŁYŻECZKA ŁOŻYSK-PORONIEN. RECAMIER   - ER612R [x1]</t>
  </si>
  <si>
    <t>NCH-14808</t>
  </si>
  <si>
    <t>NCH-MIKROPĘSETA #4   - 110 mm, BD330R [x1]</t>
  </si>
  <si>
    <t>NCH-14846</t>
  </si>
  <si>
    <t>NCH-NOŻYCZKI DO CIECIA KROCZA BRAUN-STADLER   - 145mm, ET140R [x1]</t>
  </si>
  <si>
    <t>NCH-14859</t>
  </si>
  <si>
    <t>NCH-NOŻYCZKI DO LIGATURY ODGIĘTE TĘPO/TEPE   - 180mm//BC295W [x1]</t>
  </si>
  <si>
    <t>NCH-14810</t>
  </si>
  <si>
    <t>NCH-NOŻYCZKI DO LIGATURY ODGIĘTE TĘPO/TEPE   - 230mm//BC296W [x1]</t>
  </si>
  <si>
    <t>NCH-14811</t>
  </si>
  <si>
    <t>NCH-NOŻYCZKI GINEKOL. SIMS ODGIĘTE TĘPE   - 200 mm, BC741R [x1]</t>
  </si>
  <si>
    <t>PER-14541</t>
  </si>
  <si>
    <t>NCH-NÓŻ CHIR. COOPER ODGIĘTY   - 165 mm, BC416R [x1]</t>
  </si>
  <si>
    <t>NCH-14847</t>
  </si>
  <si>
    <t>NCH-PĘSETA ANATOMICZNA PROSTA STANDARD   - 200mm//BD051R [x1]</t>
  </si>
  <si>
    <t>NCH-14789</t>
  </si>
  <si>
    <t>NCH-PĘSETA ATRAUM. SZCZĘKA 2.0MM   - 150mm//FB400R [x1]</t>
  </si>
  <si>
    <t>NCH-14809</t>
  </si>
  <si>
    <t>NCH-PĘSETA CHIR. PROSTA STANDARD 1X2 Z   - 145 mm//BD557R [x1]</t>
  </si>
  <si>
    <t>NCH-14766</t>
  </si>
  <si>
    <t>NCH-PĘSETA MIKRO. PROSTA LAZAR   - 155 mm//BD260R [x1]</t>
  </si>
  <si>
    <t>NCH-14764</t>
  </si>
  <si>
    <t>NCH-ROZSZERZACZ MACICZNY HEGAR   - 14mm/185mm, EM114R [x1]</t>
  </si>
  <si>
    <t>PER-14560</t>
  </si>
  <si>
    <t>NCH-ROZSZERZACZ MACICZNY HEGAR   - 15mm/185mm, EM115R [x1]</t>
  </si>
  <si>
    <t>PER-14561</t>
  </si>
  <si>
    <t>NCH-ROZSZERZACZ MACICZNY HEGAR   - 16mm/185mm, EM116R [x1]</t>
  </si>
  <si>
    <t>PER-14562</t>
  </si>
  <si>
    <t>NCH-ROZSZERZACZ MACICZNY HEGAR   - 17mm/185mm, EM117R [x1]</t>
  </si>
  <si>
    <t>PER-14563</t>
  </si>
  <si>
    <t>NCH-ROZSZERZACZ MACICZNY HEGAR   - 18mm/185mm, EM118R [x1]</t>
  </si>
  <si>
    <t>PER-14564</t>
  </si>
  <si>
    <t>NCH-SONDA GINEK.SIMS ZAKRZYWIONA   - 330mm, EO010R [x1]</t>
  </si>
  <si>
    <t>PER-14571</t>
  </si>
  <si>
    <t>NCH-SZALKA LABORATORYJNA   - 2,5L, JG525R [x1]</t>
  </si>
  <si>
    <t>PER-14566</t>
  </si>
  <si>
    <t>NCH-ŚWIDER (ODCIĄGACZ)  DOYEN DO MIĘŚNIAKÓW   - 15mm/190mm, EO435R [x1]</t>
  </si>
  <si>
    <t>PER-14569</t>
  </si>
  <si>
    <t>NCH-ŚWIDER (ODCIĄGACZ)  DOYEN DO MIĘŚNIAKÓW   - 28mm/150mm, EO433R [x1]</t>
  </si>
  <si>
    <t>PER-14567</t>
  </si>
  <si>
    <t>NCH-WZIERNIK POCHWOWY KRISTELLER   - 110X18MM//EL444R [x1]</t>
  </si>
  <si>
    <t>NCH-14769</t>
  </si>
  <si>
    <t>NCH-WZIERNIK POCHWOWY KRISTELLER   - 110X20MM//EL445R [x1]</t>
  </si>
  <si>
    <t>NCH-14770</t>
  </si>
  <si>
    <t>NCH-WZIERNIK POCHWOWY KRISTELLER   - 110X27MM//EL446R [x1]</t>
  </si>
  <si>
    <t>NCH-14771</t>
  </si>
  <si>
    <t>NCH-WZIERNIK POCHWOWY KRISTELLER   - 110X30MM//EL447R [x1]</t>
  </si>
  <si>
    <t>NCH-14772</t>
  </si>
  <si>
    <t>NCH-WZIERNIK POCHWOWY KRISTELLER   - 110X36MM//EL448R [x1]</t>
  </si>
  <si>
    <t>NCH-14773</t>
  </si>
  <si>
    <t>NCH-WZIERNIK POCHWOWY KRISTELLER   - 115X14MM//EL454R [x1]</t>
  </si>
  <si>
    <t>NCH-14774</t>
  </si>
  <si>
    <t>NCH-WZIERNIK POCHWOWY KRISTELLER   - 115X16MM//EL455R [x1]</t>
  </si>
  <si>
    <t>NCH-14775</t>
  </si>
  <si>
    <t>NCH-WZIERNIK POCHWOWY KRISTELLER   - 115X23MM//EL456R [x1]</t>
  </si>
  <si>
    <t>NCH-14776</t>
  </si>
  <si>
    <t>NCH-WZIERNIK POCHWOWY KRISTELLER   - 115X26MM//EL457R [x1]</t>
  </si>
  <si>
    <t>NCH-14777</t>
  </si>
  <si>
    <t>NCH-WZIERNIK POCHWOWY KRISTELLER   - 120X30MM//EL458R [x1]</t>
  </si>
  <si>
    <t>NCH-14778</t>
  </si>
  <si>
    <t>NCH-ZACISK HISTEREKTOMIJNY HEANEY 195MM   - 195MM//BJ522R [x1]</t>
  </si>
  <si>
    <t>NCH-14864</t>
  </si>
  <si>
    <t>NCH-ZACISK HISTEREKTOMIJNY HEANEY-REZEK   - 210MM//BJ524R [x1]</t>
  </si>
  <si>
    <t>NCH-14785</t>
  </si>
  <si>
    <t>NCH-ZEST. WZIERNIK. POCHW. BREISKY   - 100X20MM//EL703R [x1]</t>
  </si>
  <si>
    <t>NCH-14877</t>
  </si>
  <si>
    <t>NCH-ZEST. WZIERNIK. POCHW. BREISKY   - 100X30MM//EL705R [x1]</t>
  </si>
  <si>
    <t>NCH-14878</t>
  </si>
  <si>
    <t>NCH-ZEST. WZIERNIK. POCHW. BREISKY   - 130X20MM//EL693R [x1]</t>
  </si>
  <si>
    <t>NCH-14879</t>
  </si>
  <si>
    <t>NCH-ZESTAW WZIERNIKÓW POCHWOWYCH KALLMORGEN   - 75x90mm//EL480R [x25]</t>
  </si>
  <si>
    <t>NCH-14804</t>
  </si>
  <si>
    <t>NCH-ZESTAW WZIERNIKÓW POCHWOWYCH KALLMORGEN   - 95x39mm//EL481R [x1]</t>
  </si>
  <si>
    <t>NCH-14805</t>
  </si>
  <si>
    <t>PER-NACZYNIE LABORATORYJNE   - 1L, JG524R [x1]</t>
  </si>
  <si>
    <t>PER-14565</t>
  </si>
  <si>
    <t>NCH-PRÓŻNOCIĄG POŁOŻNICZY   - 50mm [x1]</t>
  </si>
  <si>
    <t>PER-14640</t>
  </si>
  <si>
    <t>NCH-PRÓŻNOCIĄG POŁOŻNICZY   - 64mm [x1]</t>
  </si>
  <si>
    <t>PER-14639</t>
  </si>
  <si>
    <t xml:space="preserve">NCH-KLESZCZYKI TKANKOWE CHAPUT 125mm [x1] </t>
  </si>
  <si>
    <t>NCH-PINCETA CHIR.STAND.PROSTA 250mm BD562R [x1]</t>
  </si>
  <si>
    <t>NCH- MIEDNICOMIERZ BREISKY DŁ.30cm REF: 32.0750.33 [x1]</t>
  </si>
  <si>
    <t>NCH-PRÓŻNOCIĄG 64mm [X1]</t>
  </si>
  <si>
    <t>……………………….., dnia ……………………….                                                                 …………………………………………</t>
  </si>
  <si>
    <t>Sprzedaż sprzętu i aparatury medycznej oraz agregatów prądotwórczych 
Górnośląskiego Centrum Zdrowia Dziecka w Katowicach.
Pakiet nr 1: Sprzęt i aparatura medyczna (Tabela 1 + Tabela 2)</t>
  </si>
  <si>
    <t>Tabela 1. Sprzęt i aparatura medyczna</t>
  </si>
  <si>
    <t>Tabela 2. Narzędzia chirurgiczne</t>
  </si>
  <si>
    <t>-</t>
  </si>
  <si>
    <t>Ogółem pozycji 165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</si>
</sst>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9" x14ac:knownFonts="1">
    <font>
      <sz val="11"/>
      <color theme="1"/>
      <name val="Calibri"/>
      <family val="2"/>
      <charset val="238"/>
      <scheme val="minor"/>
    </font>
    <font>
      <sz val="10"/>
      <name val="Ubuntu Light"/>
      <family val="2"/>
      <charset val="238"/>
    </font>
    <font>
      <b/>
      <sz val="10"/>
      <name val="Ubuntu Light"/>
      <family val="2"/>
      <charset val="238"/>
    </font>
    <font>
      <sz val="10"/>
      <color theme="1"/>
      <name val="Ubuntu Light"/>
      <family val="2"/>
      <charset val="238"/>
    </font>
    <font>
      <sz val="10"/>
      <name val="Ubuntu Light"/>
      <family val="2"/>
      <charset val="238"/>
    </font>
    <font>
      <i/>
      <u/>
      <sz val="10"/>
      <name val="Ubuntu Light"/>
      <family val="2"/>
      <charset val="238"/>
    </font>
    <font>
      <b/>
      <sz val="10"/>
      <color theme="1"/>
      <name val="Calibri Light"/>
      <family val="2"/>
      <charset val="238"/>
      <scheme val="major"/>
    </font>
    <font>
      <b/>
      <sz val="10"/>
      <color theme="1"/>
      <name val="Ubuntu Light"/>
      <family val="2"/>
      <charset val="238"/>
    </font>
    <font>
      <sz val="10"/>
      <color theme="1"/>
      <name val="Calibri Light"/>
      <family val="1"/>
      <charset val="238"/>
      <scheme val="major"/>
    </font>
    <font>
      <b/>
      <sz val="10"/>
      <color theme="1"/>
      <name val="Calibri Light"/>
      <family val="1"/>
      <charset val="238"/>
      <scheme val="major"/>
    </font>
    <font>
      <b/>
      <sz val="11"/>
      <color theme="1"/>
      <name val="Calibri"/>
      <family val="2"/>
      <charset val="238"/>
      <scheme val="minor"/>
    </font>
    <font>
      <sz val="11"/>
      <color rgb="FF000000"/>
      <name val="Calibri"/>
      <family val="2"/>
      <charset val="238"/>
    </font>
    <font>
      <sz val="11"/>
      <name val="Calibri"/>
      <family val="2"/>
      <charset val="238"/>
    </font>
    <font>
      <sz val="11"/>
      <color theme="1"/>
      <name val="Calibri"/>
      <family val="2"/>
      <charset val="238"/>
    </font>
    <font>
      <b/>
      <i/>
      <u/>
      <sz val="11"/>
      <name val="Calibri"/>
      <family val="2"/>
      <charset val="238"/>
    </font>
    <font>
      <i/>
      <u/>
      <sz val="11"/>
      <name val="Calibri"/>
      <family val="2"/>
      <charset val="238"/>
    </font>
    <font>
      <b/>
      <sz val="11"/>
      <name val="Calibri"/>
      <family val="2"/>
      <charset val="238"/>
    </font>
    <font>
      <i/>
      <sz val="11"/>
      <name val="Calibri"/>
      <family val="2"/>
      <charset val="238"/>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3" fillId="0" borderId="0" xfId="0" applyFont="1" applyFill="1"/>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1" fillId="0" borderId="2" xfId="0" applyFont="1" applyFill="1" applyBorder="1" applyAlignment="1">
      <alignment horizontal="center" vertical="top"/>
    </xf>
    <xf numFmtId="0" fontId="2" fillId="0" borderId="2" xfId="0" applyFont="1" applyFill="1" applyBorder="1" applyAlignment="1">
      <alignment vertical="top" wrapText="1"/>
    </xf>
    <xf numFmtId="0" fontId="6" fillId="0" borderId="2" xfId="0" applyFont="1" applyFill="1" applyBorder="1" applyAlignment="1">
      <alignment horizontal="center" vertical="top"/>
    </xf>
    <xf numFmtId="0" fontId="7" fillId="0" borderId="2" xfId="0" applyFont="1" applyFill="1" applyBorder="1" applyAlignment="1">
      <alignment vertical="top" wrapText="1"/>
    </xf>
    <xf numFmtId="0" fontId="8" fillId="0" borderId="2" xfId="0" applyFont="1" applyFill="1" applyBorder="1" applyAlignment="1">
      <alignment horizontal="center" vertical="top"/>
    </xf>
    <xf numFmtId="0" fontId="3" fillId="0" borderId="2" xfId="0" applyFont="1" applyFill="1" applyBorder="1" applyAlignment="1">
      <alignment vertical="top" wrapText="1"/>
    </xf>
    <xf numFmtId="0" fontId="9" fillId="0" borderId="2" xfId="0" applyFont="1" applyFill="1" applyBorder="1" applyAlignment="1">
      <alignment horizontal="center" vertical="top"/>
    </xf>
    <xf numFmtId="0" fontId="8" fillId="0" borderId="1" xfId="0" applyFont="1" applyFill="1" applyBorder="1" applyAlignment="1">
      <alignment horizontal="center" vertical="top"/>
    </xf>
    <xf numFmtId="0" fontId="9" fillId="0" borderId="1" xfId="0" applyFont="1" applyFill="1" applyBorder="1" applyAlignment="1">
      <alignment horizontal="center" vertical="top"/>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11" fillId="0" borderId="2" xfId="0" applyFont="1" applyBorder="1" applyAlignment="1">
      <alignment vertical="center"/>
    </xf>
    <xf numFmtId="0" fontId="11" fillId="0" borderId="2" xfId="0" applyFont="1" applyBorder="1" applyAlignment="1">
      <alignment horizontal="center" vertical="center"/>
    </xf>
    <xf numFmtId="0" fontId="12" fillId="0" borderId="2" xfId="0" applyFont="1" applyBorder="1" applyAlignment="1">
      <alignment horizontal="center" vertical="top" wrapText="1"/>
    </xf>
    <xf numFmtId="0" fontId="12" fillId="0" borderId="2" xfId="0" applyFont="1" applyBorder="1" applyAlignment="1">
      <alignment horizontal="center" vertical="top"/>
    </xf>
    <xf numFmtId="0" fontId="13" fillId="0" borderId="2" xfId="0" applyFont="1" applyBorder="1"/>
    <xf numFmtId="164" fontId="13" fillId="0" borderId="2" xfId="0" applyNumberFormat="1" applyFont="1" applyBorder="1" applyAlignment="1">
      <alignment vertical="center"/>
    </xf>
    <xf numFmtId="0" fontId="13" fillId="0" borderId="2" xfId="0" applyFont="1" applyBorder="1" applyAlignment="1">
      <alignment horizontal="center"/>
    </xf>
    <xf numFmtId="164" fontId="13" fillId="0" borderId="2" xfId="0" applyNumberFormat="1" applyFont="1" applyBorder="1"/>
    <xf numFmtId="0" fontId="12" fillId="0" borderId="0" xfId="0" applyFont="1"/>
    <xf numFmtId="0" fontId="12" fillId="0" borderId="0" xfId="0" applyFont="1" applyAlignment="1">
      <alignment horizontal="left"/>
    </xf>
    <xf numFmtId="0" fontId="14" fillId="0" borderId="0" xfId="0" applyFont="1"/>
    <xf numFmtId="0" fontId="15" fillId="0" borderId="0" xfId="0" applyFont="1"/>
    <xf numFmtId="0" fontId="16" fillId="0" borderId="0" xfId="0" applyFont="1"/>
    <xf numFmtId="0" fontId="17" fillId="0" borderId="0" xfId="0" applyFont="1"/>
    <xf numFmtId="0" fontId="12" fillId="0" borderId="0" xfId="0" applyFont="1" applyAlignment="1"/>
    <xf numFmtId="0" fontId="12" fillId="0" borderId="0" xfId="0" applyFont="1" applyBorder="1" applyAlignment="1">
      <alignment horizontal="center"/>
    </xf>
    <xf numFmtId="0" fontId="12" fillId="0" borderId="0" xfId="0" applyFont="1" applyBorder="1" applyAlignment="1">
      <alignment horizontal="center" vertical="top"/>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12" fillId="2" borderId="0" xfId="0" applyFont="1" applyFill="1" applyBorder="1" applyAlignment="1">
      <alignment horizontal="center" vertical="top" wrapText="1"/>
    </xf>
    <xf numFmtId="44" fontId="12" fillId="0" borderId="0" xfId="0" applyNumberFormat="1" applyFont="1" applyBorder="1" applyAlignment="1">
      <alignment horizontal="center" vertical="top" wrapText="1"/>
    </xf>
    <xf numFmtId="9" fontId="12" fillId="0" borderId="0" xfId="0" applyNumberFormat="1" applyFont="1" applyBorder="1" applyAlignment="1">
      <alignment horizontal="center" vertical="top" wrapText="1"/>
    </xf>
    <xf numFmtId="0" fontId="12" fillId="0" borderId="0" xfId="0" applyFont="1" applyBorder="1"/>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wrapText="1"/>
    </xf>
    <xf numFmtId="0" fontId="1" fillId="0" borderId="0" xfId="0" applyFont="1"/>
    <xf numFmtId="0" fontId="1" fillId="0" borderId="2" xfId="0" applyFont="1" applyBorder="1" applyAlignment="1">
      <alignment horizontal="left" vertical="top"/>
    </xf>
    <xf numFmtId="0" fontId="1" fillId="0" borderId="0" xfId="0" applyFont="1" applyBorder="1" applyAlignment="1">
      <alignment horizontal="left" vertical="top"/>
    </xf>
    <xf numFmtId="0" fontId="18" fillId="0" borderId="2" xfId="0" applyFont="1" applyBorder="1" applyAlignment="1">
      <alignment horizontal="center" vertical="top"/>
    </xf>
    <xf numFmtId="49" fontId="10" fillId="0" borderId="2" xfId="0" applyNumberFormat="1" applyFont="1" applyBorder="1" applyAlignment="1">
      <alignment horizontal="center" vertical="top" wrapText="1"/>
    </xf>
    <xf numFmtId="1" fontId="10" fillId="0" borderId="2" xfId="0" applyNumberFormat="1" applyFont="1" applyBorder="1" applyAlignment="1">
      <alignment horizontal="center" vertical="top" wrapText="1"/>
    </xf>
    <xf numFmtId="0" fontId="18" fillId="0" borderId="2" xfId="0" applyFont="1" applyBorder="1" applyAlignment="1">
      <alignment horizontal="center" vertical="top" wrapText="1"/>
    </xf>
    <xf numFmtId="49" fontId="0" fillId="0" borderId="2" xfId="0" applyNumberFormat="1" applyFont="1" applyBorder="1" applyAlignment="1">
      <alignment horizontal="left" vertical="top" wrapText="1"/>
    </xf>
    <xf numFmtId="49" fontId="0" fillId="0" borderId="2" xfId="0" applyNumberFormat="1" applyFont="1" applyBorder="1" applyAlignment="1">
      <alignment horizontal="center" vertical="top" wrapText="1"/>
    </xf>
    <xf numFmtId="1" fontId="0" fillId="0" borderId="2" xfId="0" applyNumberFormat="1" applyFont="1" applyBorder="1" applyAlignment="1">
      <alignment horizontal="center" vertical="top" wrapText="1"/>
    </xf>
    <xf numFmtId="0" fontId="0" fillId="0" borderId="2" xfId="0" applyNumberFormat="1" applyFont="1" applyBorder="1" applyAlignment="1">
      <alignment horizontal="center" vertical="top" wrapText="1"/>
    </xf>
    <xf numFmtId="49" fontId="0" fillId="0" borderId="5" xfId="0" applyNumberFormat="1" applyFont="1" applyBorder="1" applyAlignment="1">
      <alignment horizontal="left" vertical="top" wrapText="1"/>
    </xf>
    <xf numFmtId="0" fontId="0" fillId="0" borderId="5" xfId="0" applyNumberFormat="1" applyFont="1" applyBorder="1" applyAlignment="1">
      <alignment horizontal="center" vertical="top" wrapText="1"/>
    </xf>
    <xf numFmtId="1" fontId="0" fillId="0" borderId="5" xfId="0" applyNumberFormat="1" applyFont="1" applyBorder="1" applyAlignment="1">
      <alignment horizontal="center" vertical="top" wrapText="1"/>
    </xf>
    <xf numFmtId="49" fontId="0" fillId="0" borderId="5" xfId="0" applyNumberFormat="1" applyFont="1" applyBorder="1" applyAlignment="1">
      <alignment horizontal="center" vertical="top" wrapText="1"/>
    </xf>
    <xf numFmtId="0" fontId="12" fillId="0" borderId="0" xfId="0" applyFont="1" applyAlignment="1">
      <alignment horizontal="center"/>
    </xf>
    <xf numFmtId="0" fontId="14" fillId="0" borderId="0" xfId="0" applyFont="1" applyAlignment="1">
      <alignment horizontal="center"/>
    </xf>
    <xf numFmtId="0" fontId="12" fillId="0" borderId="0" xfId="0" applyFont="1" applyBorder="1" applyAlignment="1">
      <alignment wrapText="1"/>
    </xf>
    <xf numFmtId="0" fontId="12" fillId="0" borderId="0" xfId="0" applyFont="1" applyAlignment="1"/>
    <xf numFmtId="0" fontId="12" fillId="0" borderId="0" xfId="0" applyFont="1" applyAlignment="1">
      <alignment vertical="top" wrapText="1"/>
    </xf>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4" xfId="0" applyFont="1" applyBorder="1" applyAlignment="1">
      <alignment horizontal="righ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9"/>
  <sheetViews>
    <sheetView tabSelected="1" topLeftCell="A43" workbookViewId="0">
      <selection activeCell="B59" sqref="B59"/>
    </sheetView>
  </sheetViews>
  <sheetFormatPr defaultRowHeight="15" x14ac:dyDescent="0.25"/>
  <cols>
    <col min="1" max="1" width="6.42578125" style="30" customWidth="1"/>
    <col min="2" max="2" width="42.7109375" style="30" customWidth="1"/>
    <col min="3" max="3" width="18.7109375" style="30" customWidth="1"/>
    <col min="4" max="4" width="42.140625" style="30" bestFit="1" customWidth="1"/>
    <col min="5" max="5" width="9.140625" style="63"/>
    <col min="6" max="6" width="16.85546875" style="30" customWidth="1"/>
    <col min="7" max="7" width="13.85546875" style="30" customWidth="1"/>
    <col min="8" max="8" width="10" style="30" customWidth="1"/>
    <col min="9" max="9" width="15.42578125" style="30" customWidth="1"/>
    <col min="10" max="10" width="14.28515625" style="30" customWidth="1"/>
    <col min="11" max="256" width="9.140625" style="30"/>
    <col min="257" max="257" width="6.42578125" style="30" customWidth="1"/>
    <col min="258" max="258" width="41.7109375" style="30" customWidth="1"/>
    <col min="259" max="261" width="9.140625" style="30"/>
    <col min="262" max="262" width="15.28515625" style="30" customWidth="1"/>
    <col min="263" max="263" width="13.85546875" style="30" customWidth="1"/>
    <col min="264" max="264" width="7.85546875" style="30" customWidth="1"/>
    <col min="265" max="265" width="15.42578125" style="30" customWidth="1"/>
    <col min="266" max="266" width="14.28515625" style="30" customWidth="1"/>
    <col min="267" max="512" width="9.140625" style="30"/>
    <col min="513" max="513" width="6.42578125" style="30" customWidth="1"/>
    <col min="514" max="514" width="41.7109375" style="30" customWidth="1"/>
    <col min="515" max="517" width="9.140625" style="30"/>
    <col min="518" max="518" width="15.28515625" style="30" customWidth="1"/>
    <col min="519" max="519" width="13.85546875" style="30" customWidth="1"/>
    <col min="520" max="520" width="7.85546875" style="30" customWidth="1"/>
    <col min="521" max="521" width="15.42578125" style="30" customWidth="1"/>
    <col min="522" max="522" width="14.28515625" style="30" customWidth="1"/>
    <col min="523" max="768" width="9.140625" style="30"/>
    <col min="769" max="769" width="6.42578125" style="30" customWidth="1"/>
    <col min="770" max="770" width="41.7109375" style="30" customWidth="1"/>
    <col min="771" max="773" width="9.140625" style="30"/>
    <col min="774" max="774" width="15.28515625" style="30" customWidth="1"/>
    <col min="775" max="775" width="13.85546875" style="30" customWidth="1"/>
    <col min="776" max="776" width="7.85546875" style="30" customWidth="1"/>
    <col min="777" max="777" width="15.42578125" style="30" customWidth="1"/>
    <col min="778" max="778" width="14.28515625" style="30" customWidth="1"/>
    <col min="779" max="1024" width="9.140625" style="30"/>
    <col min="1025" max="1025" width="6.42578125" style="30" customWidth="1"/>
    <col min="1026" max="1026" width="41.7109375" style="30" customWidth="1"/>
    <col min="1027" max="1029" width="9.140625" style="30"/>
    <col min="1030" max="1030" width="15.28515625" style="30" customWidth="1"/>
    <col min="1031" max="1031" width="13.85546875" style="30" customWidth="1"/>
    <col min="1032" max="1032" width="7.85546875" style="30" customWidth="1"/>
    <col min="1033" max="1033" width="15.42578125" style="30" customWidth="1"/>
    <col min="1034" max="1034" width="14.28515625" style="30" customWidth="1"/>
    <col min="1035" max="1280" width="9.140625" style="30"/>
    <col min="1281" max="1281" width="6.42578125" style="30" customWidth="1"/>
    <col min="1282" max="1282" width="41.7109375" style="30" customWidth="1"/>
    <col min="1283" max="1285" width="9.140625" style="30"/>
    <col min="1286" max="1286" width="15.28515625" style="30" customWidth="1"/>
    <col min="1287" max="1287" width="13.85546875" style="30" customWidth="1"/>
    <col min="1288" max="1288" width="7.85546875" style="30" customWidth="1"/>
    <col min="1289" max="1289" width="15.42578125" style="30" customWidth="1"/>
    <col min="1290" max="1290" width="14.28515625" style="30" customWidth="1"/>
    <col min="1291" max="1536" width="9.140625" style="30"/>
    <col min="1537" max="1537" width="6.42578125" style="30" customWidth="1"/>
    <col min="1538" max="1538" width="41.7109375" style="30" customWidth="1"/>
    <col min="1539" max="1541" width="9.140625" style="30"/>
    <col min="1542" max="1542" width="15.28515625" style="30" customWidth="1"/>
    <col min="1543" max="1543" width="13.85546875" style="30" customWidth="1"/>
    <col min="1544" max="1544" width="7.85546875" style="30" customWidth="1"/>
    <col min="1545" max="1545" width="15.42578125" style="30" customWidth="1"/>
    <col min="1546" max="1546" width="14.28515625" style="30" customWidth="1"/>
    <col min="1547" max="1792" width="9.140625" style="30"/>
    <col min="1793" max="1793" width="6.42578125" style="30" customWidth="1"/>
    <col min="1794" max="1794" width="41.7109375" style="30" customWidth="1"/>
    <col min="1795" max="1797" width="9.140625" style="30"/>
    <col min="1798" max="1798" width="15.28515625" style="30" customWidth="1"/>
    <col min="1799" max="1799" width="13.85546875" style="30" customWidth="1"/>
    <col min="1800" max="1800" width="7.85546875" style="30" customWidth="1"/>
    <col min="1801" max="1801" width="15.42578125" style="30" customWidth="1"/>
    <col min="1802" max="1802" width="14.28515625" style="30" customWidth="1"/>
    <col min="1803" max="2048" width="9.140625" style="30"/>
    <col min="2049" max="2049" width="6.42578125" style="30" customWidth="1"/>
    <col min="2050" max="2050" width="41.7109375" style="30" customWidth="1"/>
    <col min="2051" max="2053" width="9.140625" style="30"/>
    <col min="2054" max="2054" width="15.28515625" style="30" customWidth="1"/>
    <col min="2055" max="2055" width="13.85546875" style="30" customWidth="1"/>
    <col min="2056" max="2056" width="7.85546875" style="30" customWidth="1"/>
    <col min="2057" max="2057" width="15.42578125" style="30" customWidth="1"/>
    <col min="2058" max="2058" width="14.28515625" style="30" customWidth="1"/>
    <col min="2059" max="2304" width="9.140625" style="30"/>
    <col min="2305" max="2305" width="6.42578125" style="30" customWidth="1"/>
    <col min="2306" max="2306" width="41.7109375" style="30" customWidth="1"/>
    <col min="2307" max="2309" width="9.140625" style="30"/>
    <col min="2310" max="2310" width="15.28515625" style="30" customWidth="1"/>
    <col min="2311" max="2311" width="13.85546875" style="30" customWidth="1"/>
    <col min="2312" max="2312" width="7.85546875" style="30" customWidth="1"/>
    <col min="2313" max="2313" width="15.42578125" style="30" customWidth="1"/>
    <col min="2314" max="2314" width="14.28515625" style="30" customWidth="1"/>
    <col min="2315" max="2560" width="9.140625" style="30"/>
    <col min="2561" max="2561" width="6.42578125" style="30" customWidth="1"/>
    <col min="2562" max="2562" width="41.7109375" style="30" customWidth="1"/>
    <col min="2563" max="2565" width="9.140625" style="30"/>
    <col min="2566" max="2566" width="15.28515625" style="30" customWidth="1"/>
    <col min="2567" max="2567" width="13.85546875" style="30" customWidth="1"/>
    <col min="2568" max="2568" width="7.85546875" style="30" customWidth="1"/>
    <col min="2569" max="2569" width="15.42578125" style="30" customWidth="1"/>
    <col min="2570" max="2570" width="14.28515625" style="30" customWidth="1"/>
    <col min="2571" max="2816" width="9.140625" style="30"/>
    <col min="2817" max="2817" width="6.42578125" style="30" customWidth="1"/>
    <col min="2818" max="2818" width="41.7109375" style="30" customWidth="1"/>
    <col min="2819" max="2821" width="9.140625" style="30"/>
    <col min="2822" max="2822" width="15.28515625" style="30" customWidth="1"/>
    <col min="2823" max="2823" width="13.85546875" style="30" customWidth="1"/>
    <col min="2824" max="2824" width="7.85546875" style="30" customWidth="1"/>
    <col min="2825" max="2825" width="15.42578125" style="30" customWidth="1"/>
    <col min="2826" max="2826" width="14.28515625" style="30" customWidth="1"/>
    <col min="2827" max="3072" width="9.140625" style="30"/>
    <col min="3073" max="3073" width="6.42578125" style="30" customWidth="1"/>
    <col min="3074" max="3074" width="41.7109375" style="30" customWidth="1"/>
    <col min="3075" max="3077" width="9.140625" style="30"/>
    <col min="3078" max="3078" width="15.28515625" style="30" customWidth="1"/>
    <col min="3079" max="3079" width="13.85546875" style="30" customWidth="1"/>
    <col min="3080" max="3080" width="7.85546875" style="30" customWidth="1"/>
    <col min="3081" max="3081" width="15.42578125" style="30" customWidth="1"/>
    <col min="3082" max="3082" width="14.28515625" style="30" customWidth="1"/>
    <col min="3083" max="3328" width="9.140625" style="30"/>
    <col min="3329" max="3329" width="6.42578125" style="30" customWidth="1"/>
    <col min="3330" max="3330" width="41.7109375" style="30" customWidth="1"/>
    <col min="3331" max="3333" width="9.140625" style="30"/>
    <col min="3334" max="3334" width="15.28515625" style="30" customWidth="1"/>
    <col min="3335" max="3335" width="13.85546875" style="30" customWidth="1"/>
    <col min="3336" max="3336" width="7.85546875" style="30" customWidth="1"/>
    <col min="3337" max="3337" width="15.42578125" style="30" customWidth="1"/>
    <col min="3338" max="3338" width="14.28515625" style="30" customWidth="1"/>
    <col min="3339" max="3584" width="9.140625" style="30"/>
    <col min="3585" max="3585" width="6.42578125" style="30" customWidth="1"/>
    <col min="3586" max="3586" width="41.7109375" style="30" customWidth="1"/>
    <col min="3587" max="3589" width="9.140625" style="30"/>
    <col min="3590" max="3590" width="15.28515625" style="30" customWidth="1"/>
    <col min="3591" max="3591" width="13.85546875" style="30" customWidth="1"/>
    <col min="3592" max="3592" width="7.85546875" style="30" customWidth="1"/>
    <col min="3593" max="3593" width="15.42578125" style="30" customWidth="1"/>
    <col min="3594" max="3594" width="14.28515625" style="30" customWidth="1"/>
    <col min="3595" max="3840" width="9.140625" style="30"/>
    <col min="3841" max="3841" width="6.42578125" style="30" customWidth="1"/>
    <col min="3842" max="3842" width="41.7109375" style="30" customWidth="1"/>
    <col min="3843" max="3845" width="9.140625" style="30"/>
    <col min="3846" max="3846" width="15.28515625" style="30" customWidth="1"/>
    <col min="3847" max="3847" width="13.85546875" style="30" customWidth="1"/>
    <col min="3848" max="3848" width="7.85546875" style="30" customWidth="1"/>
    <col min="3849" max="3849" width="15.42578125" style="30" customWidth="1"/>
    <col min="3850" max="3850" width="14.28515625" style="30" customWidth="1"/>
    <col min="3851" max="4096" width="9.140625" style="30"/>
    <col min="4097" max="4097" width="6.42578125" style="30" customWidth="1"/>
    <col min="4098" max="4098" width="41.7109375" style="30" customWidth="1"/>
    <col min="4099" max="4101" width="9.140625" style="30"/>
    <col min="4102" max="4102" width="15.28515625" style="30" customWidth="1"/>
    <col min="4103" max="4103" width="13.85546875" style="30" customWidth="1"/>
    <col min="4104" max="4104" width="7.85546875" style="30" customWidth="1"/>
    <col min="4105" max="4105" width="15.42578125" style="30" customWidth="1"/>
    <col min="4106" max="4106" width="14.28515625" style="30" customWidth="1"/>
    <col min="4107" max="4352" width="9.140625" style="30"/>
    <col min="4353" max="4353" width="6.42578125" style="30" customWidth="1"/>
    <col min="4354" max="4354" width="41.7109375" style="30" customWidth="1"/>
    <col min="4355" max="4357" width="9.140625" style="30"/>
    <col min="4358" max="4358" width="15.28515625" style="30" customWidth="1"/>
    <col min="4359" max="4359" width="13.85546875" style="30" customWidth="1"/>
    <col min="4360" max="4360" width="7.85546875" style="30" customWidth="1"/>
    <col min="4361" max="4361" width="15.42578125" style="30" customWidth="1"/>
    <col min="4362" max="4362" width="14.28515625" style="30" customWidth="1"/>
    <col min="4363" max="4608" width="9.140625" style="30"/>
    <col min="4609" max="4609" width="6.42578125" style="30" customWidth="1"/>
    <col min="4610" max="4610" width="41.7109375" style="30" customWidth="1"/>
    <col min="4611" max="4613" width="9.140625" style="30"/>
    <col min="4614" max="4614" width="15.28515625" style="30" customWidth="1"/>
    <col min="4615" max="4615" width="13.85546875" style="30" customWidth="1"/>
    <col min="4616" max="4616" width="7.85546875" style="30" customWidth="1"/>
    <col min="4617" max="4617" width="15.42578125" style="30" customWidth="1"/>
    <col min="4618" max="4618" width="14.28515625" style="30" customWidth="1"/>
    <col min="4619" max="4864" width="9.140625" style="30"/>
    <col min="4865" max="4865" width="6.42578125" style="30" customWidth="1"/>
    <col min="4866" max="4866" width="41.7109375" style="30" customWidth="1"/>
    <col min="4867" max="4869" width="9.140625" style="30"/>
    <col min="4870" max="4870" width="15.28515625" style="30" customWidth="1"/>
    <col min="4871" max="4871" width="13.85546875" style="30" customWidth="1"/>
    <col min="4872" max="4872" width="7.85546875" style="30" customWidth="1"/>
    <col min="4873" max="4873" width="15.42578125" style="30" customWidth="1"/>
    <col min="4874" max="4874" width="14.28515625" style="30" customWidth="1"/>
    <col min="4875" max="5120" width="9.140625" style="30"/>
    <col min="5121" max="5121" width="6.42578125" style="30" customWidth="1"/>
    <col min="5122" max="5122" width="41.7109375" style="30" customWidth="1"/>
    <col min="5123" max="5125" width="9.140625" style="30"/>
    <col min="5126" max="5126" width="15.28515625" style="30" customWidth="1"/>
    <col min="5127" max="5127" width="13.85546875" style="30" customWidth="1"/>
    <col min="5128" max="5128" width="7.85546875" style="30" customWidth="1"/>
    <col min="5129" max="5129" width="15.42578125" style="30" customWidth="1"/>
    <col min="5130" max="5130" width="14.28515625" style="30" customWidth="1"/>
    <col min="5131" max="5376" width="9.140625" style="30"/>
    <col min="5377" max="5377" width="6.42578125" style="30" customWidth="1"/>
    <col min="5378" max="5378" width="41.7109375" style="30" customWidth="1"/>
    <col min="5379" max="5381" width="9.140625" style="30"/>
    <col min="5382" max="5382" width="15.28515625" style="30" customWidth="1"/>
    <col min="5383" max="5383" width="13.85546875" style="30" customWidth="1"/>
    <col min="5384" max="5384" width="7.85546875" style="30" customWidth="1"/>
    <col min="5385" max="5385" width="15.42578125" style="30" customWidth="1"/>
    <col min="5386" max="5386" width="14.28515625" style="30" customWidth="1"/>
    <col min="5387" max="5632" width="9.140625" style="30"/>
    <col min="5633" max="5633" width="6.42578125" style="30" customWidth="1"/>
    <col min="5634" max="5634" width="41.7109375" style="30" customWidth="1"/>
    <col min="5635" max="5637" width="9.140625" style="30"/>
    <col min="5638" max="5638" width="15.28515625" style="30" customWidth="1"/>
    <col min="5639" max="5639" width="13.85546875" style="30" customWidth="1"/>
    <col min="5640" max="5640" width="7.85546875" style="30" customWidth="1"/>
    <col min="5641" max="5641" width="15.42578125" style="30" customWidth="1"/>
    <col min="5642" max="5642" width="14.28515625" style="30" customWidth="1"/>
    <col min="5643" max="5888" width="9.140625" style="30"/>
    <col min="5889" max="5889" width="6.42578125" style="30" customWidth="1"/>
    <col min="5890" max="5890" width="41.7109375" style="30" customWidth="1"/>
    <col min="5891" max="5893" width="9.140625" style="30"/>
    <col min="5894" max="5894" width="15.28515625" style="30" customWidth="1"/>
    <col min="5895" max="5895" width="13.85546875" style="30" customWidth="1"/>
    <col min="5896" max="5896" width="7.85546875" style="30" customWidth="1"/>
    <col min="5897" max="5897" width="15.42578125" style="30" customWidth="1"/>
    <col min="5898" max="5898" width="14.28515625" style="30" customWidth="1"/>
    <col min="5899" max="6144" width="9.140625" style="30"/>
    <col min="6145" max="6145" width="6.42578125" style="30" customWidth="1"/>
    <col min="6146" max="6146" width="41.7109375" style="30" customWidth="1"/>
    <col min="6147" max="6149" width="9.140625" style="30"/>
    <col min="6150" max="6150" width="15.28515625" style="30" customWidth="1"/>
    <col min="6151" max="6151" width="13.85546875" style="30" customWidth="1"/>
    <col min="6152" max="6152" width="7.85546875" style="30" customWidth="1"/>
    <col min="6153" max="6153" width="15.42578125" style="30" customWidth="1"/>
    <col min="6154" max="6154" width="14.28515625" style="30" customWidth="1"/>
    <col min="6155" max="6400" width="9.140625" style="30"/>
    <col min="6401" max="6401" width="6.42578125" style="30" customWidth="1"/>
    <col min="6402" max="6402" width="41.7109375" style="30" customWidth="1"/>
    <col min="6403" max="6405" width="9.140625" style="30"/>
    <col min="6406" max="6406" width="15.28515625" style="30" customWidth="1"/>
    <col min="6407" max="6407" width="13.85546875" style="30" customWidth="1"/>
    <col min="6408" max="6408" width="7.85546875" style="30" customWidth="1"/>
    <col min="6409" max="6409" width="15.42578125" style="30" customWidth="1"/>
    <col min="6410" max="6410" width="14.28515625" style="30" customWidth="1"/>
    <col min="6411" max="6656" width="9.140625" style="30"/>
    <col min="6657" max="6657" width="6.42578125" style="30" customWidth="1"/>
    <col min="6658" max="6658" width="41.7109375" style="30" customWidth="1"/>
    <col min="6659" max="6661" width="9.140625" style="30"/>
    <col min="6662" max="6662" width="15.28515625" style="30" customWidth="1"/>
    <col min="6663" max="6663" width="13.85546875" style="30" customWidth="1"/>
    <col min="6664" max="6664" width="7.85546875" style="30" customWidth="1"/>
    <col min="6665" max="6665" width="15.42578125" style="30" customWidth="1"/>
    <col min="6666" max="6666" width="14.28515625" style="30" customWidth="1"/>
    <col min="6667" max="6912" width="9.140625" style="30"/>
    <col min="6913" max="6913" width="6.42578125" style="30" customWidth="1"/>
    <col min="6914" max="6914" width="41.7109375" style="30" customWidth="1"/>
    <col min="6915" max="6917" width="9.140625" style="30"/>
    <col min="6918" max="6918" width="15.28515625" style="30" customWidth="1"/>
    <col min="6919" max="6919" width="13.85546875" style="30" customWidth="1"/>
    <col min="6920" max="6920" width="7.85546875" style="30" customWidth="1"/>
    <col min="6921" max="6921" width="15.42578125" style="30" customWidth="1"/>
    <col min="6922" max="6922" width="14.28515625" style="30" customWidth="1"/>
    <col min="6923" max="7168" width="9.140625" style="30"/>
    <col min="7169" max="7169" width="6.42578125" style="30" customWidth="1"/>
    <col min="7170" max="7170" width="41.7109375" style="30" customWidth="1"/>
    <col min="7171" max="7173" width="9.140625" style="30"/>
    <col min="7174" max="7174" width="15.28515625" style="30" customWidth="1"/>
    <col min="7175" max="7175" width="13.85546875" style="30" customWidth="1"/>
    <col min="7176" max="7176" width="7.85546875" style="30" customWidth="1"/>
    <col min="7177" max="7177" width="15.42578125" style="30" customWidth="1"/>
    <col min="7178" max="7178" width="14.28515625" style="30" customWidth="1"/>
    <col min="7179" max="7424" width="9.140625" style="30"/>
    <col min="7425" max="7425" width="6.42578125" style="30" customWidth="1"/>
    <col min="7426" max="7426" width="41.7109375" style="30" customWidth="1"/>
    <col min="7427" max="7429" width="9.140625" style="30"/>
    <col min="7430" max="7430" width="15.28515625" style="30" customWidth="1"/>
    <col min="7431" max="7431" width="13.85546875" style="30" customWidth="1"/>
    <col min="7432" max="7432" width="7.85546875" style="30" customWidth="1"/>
    <col min="7433" max="7433" width="15.42578125" style="30" customWidth="1"/>
    <col min="7434" max="7434" width="14.28515625" style="30" customWidth="1"/>
    <col min="7435" max="7680" width="9.140625" style="30"/>
    <col min="7681" max="7681" width="6.42578125" style="30" customWidth="1"/>
    <col min="7682" max="7682" width="41.7109375" style="30" customWidth="1"/>
    <col min="7683" max="7685" width="9.140625" style="30"/>
    <col min="7686" max="7686" width="15.28515625" style="30" customWidth="1"/>
    <col min="7687" max="7687" width="13.85546875" style="30" customWidth="1"/>
    <col min="7688" max="7688" width="7.85546875" style="30" customWidth="1"/>
    <col min="7689" max="7689" width="15.42578125" style="30" customWidth="1"/>
    <col min="7690" max="7690" width="14.28515625" style="30" customWidth="1"/>
    <col min="7691" max="7936" width="9.140625" style="30"/>
    <col min="7937" max="7937" width="6.42578125" style="30" customWidth="1"/>
    <col min="7938" max="7938" width="41.7109375" style="30" customWidth="1"/>
    <col min="7939" max="7941" width="9.140625" style="30"/>
    <col min="7942" max="7942" width="15.28515625" style="30" customWidth="1"/>
    <col min="7943" max="7943" width="13.85546875" style="30" customWidth="1"/>
    <col min="7944" max="7944" width="7.85546875" style="30" customWidth="1"/>
    <col min="7945" max="7945" width="15.42578125" style="30" customWidth="1"/>
    <col min="7946" max="7946" width="14.28515625" style="30" customWidth="1"/>
    <col min="7947" max="8192" width="9.140625" style="30"/>
    <col min="8193" max="8193" width="6.42578125" style="30" customWidth="1"/>
    <col min="8194" max="8194" width="41.7109375" style="30" customWidth="1"/>
    <col min="8195" max="8197" width="9.140625" style="30"/>
    <col min="8198" max="8198" width="15.28515625" style="30" customWidth="1"/>
    <col min="8199" max="8199" width="13.85546875" style="30" customWidth="1"/>
    <col min="8200" max="8200" width="7.85546875" style="30" customWidth="1"/>
    <col min="8201" max="8201" width="15.42578125" style="30" customWidth="1"/>
    <col min="8202" max="8202" width="14.28515625" style="30" customWidth="1"/>
    <col min="8203" max="8448" width="9.140625" style="30"/>
    <col min="8449" max="8449" width="6.42578125" style="30" customWidth="1"/>
    <col min="8450" max="8450" width="41.7109375" style="30" customWidth="1"/>
    <col min="8451" max="8453" width="9.140625" style="30"/>
    <col min="8454" max="8454" width="15.28515625" style="30" customWidth="1"/>
    <col min="8455" max="8455" width="13.85546875" style="30" customWidth="1"/>
    <col min="8456" max="8456" width="7.85546875" style="30" customWidth="1"/>
    <col min="8457" max="8457" width="15.42578125" style="30" customWidth="1"/>
    <col min="8458" max="8458" width="14.28515625" style="30" customWidth="1"/>
    <col min="8459" max="8704" width="9.140625" style="30"/>
    <col min="8705" max="8705" width="6.42578125" style="30" customWidth="1"/>
    <col min="8706" max="8706" width="41.7109375" style="30" customWidth="1"/>
    <col min="8707" max="8709" width="9.140625" style="30"/>
    <col min="8710" max="8710" width="15.28515625" style="30" customWidth="1"/>
    <col min="8711" max="8711" width="13.85546875" style="30" customWidth="1"/>
    <col min="8712" max="8712" width="7.85546875" style="30" customWidth="1"/>
    <col min="8713" max="8713" width="15.42578125" style="30" customWidth="1"/>
    <col min="8714" max="8714" width="14.28515625" style="30" customWidth="1"/>
    <col min="8715" max="8960" width="9.140625" style="30"/>
    <col min="8961" max="8961" width="6.42578125" style="30" customWidth="1"/>
    <col min="8962" max="8962" width="41.7109375" style="30" customWidth="1"/>
    <col min="8963" max="8965" width="9.140625" style="30"/>
    <col min="8966" max="8966" width="15.28515625" style="30" customWidth="1"/>
    <col min="8967" max="8967" width="13.85546875" style="30" customWidth="1"/>
    <col min="8968" max="8968" width="7.85546875" style="30" customWidth="1"/>
    <col min="8969" max="8969" width="15.42578125" style="30" customWidth="1"/>
    <col min="8970" max="8970" width="14.28515625" style="30" customWidth="1"/>
    <col min="8971" max="9216" width="9.140625" style="30"/>
    <col min="9217" max="9217" width="6.42578125" style="30" customWidth="1"/>
    <col min="9218" max="9218" width="41.7109375" style="30" customWidth="1"/>
    <col min="9219" max="9221" width="9.140625" style="30"/>
    <col min="9222" max="9222" width="15.28515625" style="30" customWidth="1"/>
    <col min="9223" max="9223" width="13.85546875" style="30" customWidth="1"/>
    <col min="9224" max="9224" width="7.85546875" style="30" customWidth="1"/>
    <col min="9225" max="9225" width="15.42578125" style="30" customWidth="1"/>
    <col min="9226" max="9226" width="14.28515625" style="30" customWidth="1"/>
    <col min="9227" max="9472" width="9.140625" style="30"/>
    <col min="9473" max="9473" width="6.42578125" style="30" customWidth="1"/>
    <col min="9474" max="9474" width="41.7109375" style="30" customWidth="1"/>
    <col min="9475" max="9477" width="9.140625" style="30"/>
    <col min="9478" max="9478" width="15.28515625" style="30" customWidth="1"/>
    <col min="9479" max="9479" width="13.85546875" style="30" customWidth="1"/>
    <col min="9480" max="9480" width="7.85546875" style="30" customWidth="1"/>
    <col min="9481" max="9481" width="15.42578125" style="30" customWidth="1"/>
    <col min="9482" max="9482" width="14.28515625" style="30" customWidth="1"/>
    <col min="9483" max="9728" width="9.140625" style="30"/>
    <col min="9729" max="9729" width="6.42578125" style="30" customWidth="1"/>
    <col min="9730" max="9730" width="41.7109375" style="30" customWidth="1"/>
    <col min="9731" max="9733" width="9.140625" style="30"/>
    <col min="9734" max="9734" width="15.28515625" style="30" customWidth="1"/>
    <col min="9735" max="9735" width="13.85546875" style="30" customWidth="1"/>
    <col min="9736" max="9736" width="7.85546875" style="30" customWidth="1"/>
    <col min="9737" max="9737" width="15.42578125" style="30" customWidth="1"/>
    <col min="9738" max="9738" width="14.28515625" style="30" customWidth="1"/>
    <col min="9739" max="9984" width="9.140625" style="30"/>
    <col min="9985" max="9985" width="6.42578125" style="30" customWidth="1"/>
    <col min="9986" max="9986" width="41.7109375" style="30" customWidth="1"/>
    <col min="9987" max="9989" width="9.140625" style="30"/>
    <col min="9990" max="9990" width="15.28515625" style="30" customWidth="1"/>
    <col min="9991" max="9991" width="13.85546875" style="30" customWidth="1"/>
    <col min="9992" max="9992" width="7.85546875" style="30" customWidth="1"/>
    <col min="9993" max="9993" width="15.42578125" style="30" customWidth="1"/>
    <col min="9994" max="9994" width="14.28515625" style="30" customWidth="1"/>
    <col min="9995" max="10240" width="9.140625" style="30"/>
    <col min="10241" max="10241" width="6.42578125" style="30" customWidth="1"/>
    <col min="10242" max="10242" width="41.7109375" style="30" customWidth="1"/>
    <col min="10243" max="10245" width="9.140625" style="30"/>
    <col min="10246" max="10246" width="15.28515625" style="30" customWidth="1"/>
    <col min="10247" max="10247" width="13.85546875" style="30" customWidth="1"/>
    <col min="10248" max="10248" width="7.85546875" style="30" customWidth="1"/>
    <col min="10249" max="10249" width="15.42578125" style="30" customWidth="1"/>
    <col min="10250" max="10250" width="14.28515625" style="30" customWidth="1"/>
    <col min="10251" max="10496" width="9.140625" style="30"/>
    <col min="10497" max="10497" width="6.42578125" style="30" customWidth="1"/>
    <col min="10498" max="10498" width="41.7109375" style="30" customWidth="1"/>
    <col min="10499" max="10501" width="9.140625" style="30"/>
    <col min="10502" max="10502" width="15.28515625" style="30" customWidth="1"/>
    <col min="10503" max="10503" width="13.85546875" style="30" customWidth="1"/>
    <col min="10504" max="10504" width="7.85546875" style="30" customWidth="1"/>
    <col min="10505" max="10505" width="15.42578125" style="30" customWidth="1"/>
    <col min="10506" max="10506" width="14.28515625" style="30" customWidth="1"/>
    <col min="10507" max="10752" width="9.140625" style="30"/>
    <col min="10753" max="10753" width="6.42578125" style="30" customWidth="1"/>
    <col min="10754" max="10754" width="41.7109375" style="30" customWidth="1"/>
    <col min="10755" max="10757" width="9.140625" style="30"/>
    <col min="10758" max="10758" width="15.28515625" style="30" customWidth="1"/>
    <col min="10759" max="10759" width="13.85546875" style="30" customWidth="1"/>
    <col min="10760" max="10760" width="7.85546875" style="30" customWidth="1"/>
    <col min="10761" max="10761" width="15.42578125" style="30" customWidth="1"/>
    <col min="10762" max="10762" width="14.28515625" style="30" customWidth="1"/>
    <col min="10763" max="11008" width="9.140625" style="30"/>
    <col min="11009" max="11009" width="6.42578125" style="30" customWidth="1"/>
    <col min="11010" max="11010" width="41.7109375" style="30" customWidth="1"/>
    <col min="11011" max="11013" width="9.140625" style="30"/>
    <col min="11014" max="11014" width="15.28515625" style="30" customWidth="1"/>
    <col min="11015" max="11015" width="13.85546875" style="30" customWidth="1"/>
    <col min="11016" max="11016" width="7.85546875" style="30" customWidth="1"/>
    <col min="11017" max="11017" width="15.42578125" style="30" customWidth="1"/>
    <col min="11018" max="11018" width="14.28515625" style="30" customWidth="1"/>
    <col min="11019" max="11264" width="9.140625" style="30"/>
    <col min="11265" max="11265" width="6.42578125" style="30" customWidth="1"/>
    <col min="11266" max="11266" width="41.7109375" style="30" customWidth="1"/>
    <col min="11267" max="11269" width="9.140625" style="30"/>
    <col min="11270" max="11270" width="15.28515625" style="30" customWidth="1"/>
    <col min="11271" max="11271" width="13.85546875" style="30" customWidth="1"/>
    <col min="11272" max="11272" width="7.85546875" style="30" customWidth="1"/>
    <col min="11273" max="11273" width="15.42578125" style="30" customWidth="1"/>
    <col min="11274" max="11274" width="14.28515625" style="30" customWidth="1"/>
    <col min="11275" max="11520" width="9.140625" style="30"/>
    <col min="11521" max="11521" width="6.42578125" style="30" customWidth="1"/>
    <col min="11522" max="11522" width="41.7109375" style="30" customWidth="1"/>
    <col min="11523" max="11525" width="9.140625" style="30"/>
    <col min="11526" max="11526" width="15.28515625" style="30" customWidth="1"/>
    <col min="11527" max="11527" width="13.85546875" style="30" customWidth="1"/>
    <col min="11528" max="11528" width="7.85546875" style="30" customWidth="1"/>
    <col min="11529" max="11529" width="15.42578125" style="30" customWidth="1"/>
    <col min="11530" max="11530" width="14.28515625" style="30" customWidth="1"/>
    <col min="11531" max="11776" width="9.140625" style="30"/>
    <col min="11777" max="11777" width="6.42578125" style="30" customWidth="1"/>
    <col min="11778" max="11778" width="41.7109375" style="30" customWidth="1"/>
    <col min="11779" max="11781" width="9.140625" style="30"/>
    <col min="11782" max="11782" width="15.28515625" style="30" customWidth="1"/>
    <col min="11783" max="11783" width="13.85546875" style="30" customWidth="1"/>
    <col min="11784" max="11784" width="7.85546875" style="30" customWidth="1"/>
    <col min="11785" max="11785" width="15.42578125" style="30" customWidth="1"/>
    <col min="11786" max="11786" width="14.28515625" style="30" customWidth="1"/>
    <col min="11787" max="12032" width="9.140625" style="30"/>
    <col min="12033" max="12033" width="6.42578125" style="30" customWidth="1"/>
    <col min="12034" max="12034" width="41.7109375" style="30" customWidth="1"/>
    <col min="12035" max="12037" width="9.140625" style="30"/>
    <col min="12038" max="12038" width="15.28515625" style="30" customWidth="1"/>
    <col min="12039" max="12039" width="13.85546875" style="30" customWidth="1"/>
    <col min="12040" max="12040" width="7.85546875" style="30" customWidth="1"/>
    <col min="12041" max="12041" width="15.42578125" style="30" customWidth="1"/>
    <col min="12042" max="12042" width="14.28515625" style="30" customWidth="1"/>
    <col min="12043" max="12288" width="9.140625" style="30"/>
    <col min="12289" max="12289" width="6.42578125" style="30" customWidth="1"/>
    <col min="12290" max="12290" width="41.7109375" style="30" customWidth="1"/>
    <col min="12291" max="12293" width="9.140625" style="30"/>
    <col min="12294" max="12294" width="15.28515625" style="30" customWidth="1"/>
    <col min="12295" max="12295" width="13.85546875" style="30" customWidth="1"/>
    <col min="12296" max="12296" width="7.85546875" style="30" customWidth="1"/>
    <col min="12297" max="12297" width="15.42578125" style="30" customWidth="1"/>
    <col min="12298" max="12298" width="14.28515625" style="30" customWidth="1"/>
    <col min="12299" max="12544" width="9.140625" style="30"/>
    <col min="12545" max="12545" width="6.42578125" style="30" customWidth="1"/>
    <col min="12546" max="12546" width="41.7109375" style="30" customWidth="1"/>
    <col min="12547" max="12549" width="9.140625" style="30"/>
    <col min="12550" max="12550" width="15.28515625" style="30" customWidth="1"/>
    <col min="12551" max="12551" width="13.85546875" style="30" customWidth="1"/>
    <col min="12552" max="12552" width="7.85546875" style="30" customWidth="1"/>
    <col min="12553" max="12553" width="15.42578125" style="30" customWidth="1"/>
    <col min="12554" max="12554" width="14.28515625" style="30" customWidth="1"/>
    <col min="12555" max="12800" width="9.140625" style="30"/>
    <col min="12801" max="12801" width="6.42578125" style="30" customWidth="1"/>
    <col min="12802" max="12802" width="41.7109375" style="30" customWidth="1"/>
    <col min="12803" max="12805" width="9.140625" style="30"/>
    <col min="12806" max="12806" width="15.28515625" style="30" customWidth="1"/>
    <col min="12807" max="12807" width="13.85546875" style="30" customWidth="1"/>
    <col min="12808" max="12808" width="7.85546875" style="30" customWidth="1"/>
    <col min="12809" max="12809" width="15.42578125" style="30" customWidth="1"/>
    <col min="12810" max="12810" width="14.28515625" style="30" customWidth="1"/>
    <col min="12811" max="13056" width="9.140625" style="30"/>
    <col min="13057" max="13057" width="6.42578125" style="30" customWidth="1"/>
    <col min="13058" max="13058" width="41.7109375" style="30" customWidth="1"/>
    <col min="13059" max="13061" width="9.140625" style="30"/>
    <col min="13062" max="13062" width="15.28515625" style="30" customWidth="1"/>
    <col min="13063" max="13063" width="13.85546875" style="30" customWidth="1"/>
    <col min="13064" max="13064" width="7.85546875" style="30" customWidth="1"/>
    <col min="13065" max="13065" width="15.42578125" style="30" customWidth="1"/>
    <col min="13066" max="13066" width="14.28515625" style="30" customWidth="1"/>
    <col min="13067" max="13312" width="9.140625" style="30"/>
    <col min="13313" max="13313" width="6.42578125" style="30" customWidth="1"/>
    <col min="13314" max="13314" width="41.7109375" style="30" customWidth="1"/>
    <col min="13315" max="13317" width="9.140625" style="30"/>
    <col min="13318" max="13318" width="15.28515625" style="30" customWidth="1"/>
    <col min="13319" max="13319" width="13.85546875" style="30" customWidth="1"/>
    <col min="13320" max="13320" width="7.85546875" style="30" customWidth="1"/>
    <col min="13321" max="13321" width="15.42578125" style="30" customWidth="1"/>
    <col min="13322" max="13322" width="14.28515625" style="30" customWidth="1"/>
    <col min="13323" max="13568" width="9.140625" style="30"/>
    <col min="13569" max="13569" width="6.42578125" style="30" customWidth="1"/>
    <col min="13570" max="13570" width="41.7109375" style="30" customWidth="1"/>
    <col min="13571" max="13573" width="9.140625" style="30"/>
    <col min="13574" max="13574" width="15.28515625" style="30" customWidth="1"/>
    <col min="13575" max="13575" width="13.85546875" style="30" customWidth="1"/>
    <col min="13576" max="13576" width="7.85546875" style="30" customWidth="1"/>
    <col min="13577" max="13577" width="15.42578125" style="30" customWidth="1"/>
    <col min="13578" max="13578" width="14.28515625" style="30" customWidth="1"/>
    <col min="13579" max="13824" width="9.140625" style="30"/>
    <col min="13825" max="13825" width="6.42578125" style="30" customWidth="1"/>
    <col min="13826" max="13826" width="41.7109375" style="30" customWidth="1"/>
    <col min="13827" max="13829" width="9.140625" style="30"/>
    <col min="13830" max="13830" width="15.28515625" style="30" customWidth="1"/>
    <col min="13831" max="13831" width="13.85546875" style="30" customWidth="1"/>
    <col min="13832" max="13832" width="7.85546875" style="30" customWidth="1"/>
    <col min="13833" max="13833" width="15.42578125" style="30" customWidth="1"/>
    <col min="13834" max="13834" width="14.28515625" style="30" customWidth="1"/>
    <col min="13835" max="14080" width="9.140625" style="30"/>
    <col min="14081" max="14081" width="6.42578125" style="30" customWidth="1"/>
    <col min="14082" max="14082" width="41.7109375" style="30" customWidth="1"/>
    <col min="14083" max="14085" width="9.140625" style="30"/>
    <col min="14086" max="14086" width="15.28515625" style="30" customWidth="1"/>
    <col min="14087" max="14087" width="13.85546875" style="30" customWidth="1"/>
    <col min="14088" max="14088" width="7.85546875" style="30" customWidth="1"/>
    <col min="14089" max="14089" width="15.42578125" style="30" customWidth="1"/>
    <col min="14090" max="14090" width="14.28515625" style="30" customWidth="1"/>
    <col min="14091" max="14336" width="9.140625" style="30"/>
    <col min="14337" max="14337" width="6.42578125" style="30" customWidth="1"/>
    <col min="14338" max="14338" width="41.7109375" style="30" customWidth="1"/>
    <col min="14339" max="14341" width="9.140625" style="30"/>
    <col min="14342" max="14342" width="15.28515625" style="30" customWidth="1"/>
    <col min="14343" max="14343" width="13.85546875" style="30" customWidth="1"/>
    <col min="14344" max="14344" width="7.85546875" style="30" customWidth="1"/>
    <col min="14345" max="14345" width="15.42578125" style="30" customWidth="1"/>
    <col min="14346" max="14346" width="14.28515625" style="30" customWidth="1"/>
    <col min="14347" max="14592" width="9.140625" style="30"/>
    <col min="14593" max="14593" width="6.42578125" style="30" customWidth="1"/>
    <col min="14594" max="14594" width="41.7109375" style="30" customWidth="1"/>
    <col min="14595" max="14597" width="9.140625" style="30"/>
    <col min="14598" max="14598" width="15.28515625" style="30" customWidth="1"/>
    <col min="14599" max="14599" width="13.85546875" style="30" customWidth="1"/>
    <col min="14600" max="14600" width="7.85546875" style="30" customWidth="1"/>
    <col min="14601" max="14601" width="15.42578125" style="30" customWidth="1"/>
    <col min="14602" max="14602" width="14.28515625" style="30" customWidth="1"/>
    <col min="14603" max="14848" width="9.140625" style="30"/>
    <col min="14849" max="14849" width="6.42578125" style="30" customWidth="1"/>
    <col min="14850" max="14850" width="41.7109375" style="30" customWidth="1"/>
    <col min="14851" max="14853" width="9.140625" style="30"/>
    <col min="14854" max="14854" width="15.28515625" style="30" customWidth="1"/>
    <col min="14855" max="14855" width="13.85546875" style="30" customWidth="1"/>
    <col min="14856" max="14856" width="7.85546875" style="30" customWidth="1"/>
    <col min="14857" max="14857" width="15.42578125" style="30" customWidth="1"/>
    <col min="14858" max="14858" width="14.28515625" style="30" customWidth="1"/>
    <col min="14859" max="15104" width="9.140625" style="30"/>
    <col min="15105" max="15105" width="6.42578125" style="30" customWidth="1"/>
    <col min="15106" max="15106" width="41.7109375" style="30" customWidth="1"/>
    <col min="15107" max="15109" width="9.140625" style="30"/>
    <col min="15110" max="15110" width="15.28515625" style="30" customWidth="1"/>
    <col min="15111" max="15111" width="13.85546875" style="30" customWidth="1"/>
    <col min="15112" max="15112" width="7.85546875" style="30" customWidth="1"/>
    <col min="15113" max="15113" width="15.42578125" style="30" customWidth="1"/>
    <col min="15114" max="15114" width="14.28515625" style="30" customWidth="1"/>
    <col min="15115" max="15360" width="9.140625" style="30"/>
    <col min="15361" max="15361" width="6.42578125" style="30" customWidth="1"/>
    <col min="15362" max="15362" width="41.7109375" style="30" customWidth="1"/>
    <col min="15363" max="15365" width="9.140625" style="30"/>
    <col min="15366" max="15366" width="15.28515625" style="30" customWidth="1"/>
    <col min="15367" max="15367" width="13.85546875" style="30" customWidth="1"/>
    <col min="15368" max="15368" width="7.85546875" style="30" customWidth="1"/>
    <col min="15369" max="15369" width="15.42578125" style="30" customWidth="1"/>
    <col min="15370" max="15370" width="14.28515625" style="30" customWidth="1"/>
    <col min="15371" max="15616" width="9.140625" style="30"/>
    <col min="15617" max="15617" width="6.42578125" style="30" customWidth="1"/>
    <col min="15618" max="15618" width="41.7109375" style="30" customWidth="1"/>
    <col min="15619" max="15621" width="9.140625" style="30"/>
    <col min="15622" max="15622" width="15.28515625" style="30" customWidth="1"/>
    <col min="15623" max="15623" width="13.85546875" style="30" customWidth="1"/>
    <col min="15624" max="15624" width="7.85546875" style="30" customWidth="1"/>
    <col min="15625" max="15625" width="15.42578125" style="30" customWidth="1"/>
    <col min="15626" max="15626" width="14.28515625" style="30" customWidth="1"/>
    <col min="15627" max="15872" width="9.140625" style="30"/>
    <col min="15873" max="15873" width="6.42578125" style="30" customWidth="1"/>
    <col min="15874" max="15874" width="41.7109375" style="30" customWidth="1"/>
    <col min="15875" max="15877" width="9.140625" style="30"/>
    <col min="15878" max="15878" width="15.28515625" style="30" customWidth="1"/>
    <col min="15879" max="15879" width="13.85546875" style="30" customWidth="1"/>
    <col min="15880" max="15880" width="7.85546875" style="30" customWidth="1"/>
    <col min="15881" max="15881" width="15.42578125" style="30" customWidth="1"/>
    <col min="15882" max="15882" width="14.28515625" style="30" customWidth="1"/>
    <col min="15883" max="16128" width="9.140625" style="30"/>
    <col min="16129" max="16129" width="6.42578125" style="30" customWidth="1"/>
    <col min="16130" max="16130" width="41.7109375" style="30" customWidth="1"/>
    <col min="16131" max="16133" width="9.140625" style="30"/>
    <col min="16134" max="16134" width="15.28515625" style="30" customWidth="1"/>
    <col min="16135" max="16135" width="13.85546875" style="30" customWidth="1"/>
    <col min="16136" max="16136" width="7.85546875" style="30" customWidth="1"/>
    <col min="16137" max="16137" width="15.42578125" style="30" customWidth="1"/>
    <col min="16138" max="16138" width="14.28515625" style="30" customWidth="1"/>
    <col min="16139" max="16384" width="9.140625" style="30"/>
  </cols>
  <sheetData>
    <row r="2" spans="1:10" x14ac:dyDescent="0.25">
      <c r="A2" s="66" t="s">
        <v>26</v>
      </c>
      <c r="B2" s="66"/>
      <c r="C2" s="66"/>
    </row>
    <row r="3" spans="1:10" x14ac:dyDescent="0.25">
      <c r="A3" s="30" t="s">
        <v>25</v>
      </c>
      <c r="I3" s="31" t="s">
        <v>182</v>
      </c>
    </row>
    <row r="4" spans="1:10" x14ac:dyDescent="0.25">
      <c r="C4" s="32" t="s">
        <v>183</v>
      </c>
    </row>
    <row r="5" spans="1:10" x14ac:dyDescent="0.25">
      <c r="F5" s="32"/>
      <c r="G5" s="32"/>
      <c r="H5" s="32"/>
      <c r="I5" s="33"/>
    </row>
    <row r="6" spans="1:10" x14ac:dyDescent="0.25">
      <c r="E6" s="64"/>
      <c r="F6" s="32"/>
      <c r="G6" s="34"/>
      <c r="H6" s="32"/>
      <c r="I6" s="33"/>
    </row>
    <row r="7" spans="1:10" x14ac:dyDescent="0.25">
      <c r="A7" s="33" t="s">
        <v>184</v>
      </c>
      <c r="B7" s="35"/>
      <c r="C7" s="35"/>
      <c r="G7" s="34"/>
    </row>
    <row r="8" spans="1:10" ht="52.5" customHeight="1" x14ac:dyDescent="0.25">
      <c r="A8" s="67" t="s">
        <v>487</v>
      </c>
      <c r="B8" s="67"/>
      <c r="C8" s="67"/>
      <c r="D8" s="67"/>
      <c r="E8" s="67"/>
      <c r="F8" s="67"/>
      <c r="G8" s="36"/>
      <c r="H8" s="36"/>
    </row>
    <row r="9" spans="1:10" x14ac:dyDescent="0.25">
      <c r="A9" s="37"/>
      <c r="B9" s="37"/>
      <c r="C9" s="37"/>
      <c r="D9" s="37"/>
      <c r="E9" s="37"/>
      <c r="F9" s="37"/>
      <c r="G9" s="37"/>
      <c r="H9" s="37"/>
      <c r="I9" s="37"/>
      <c r="J9" s="37"/>
    </row>
    <row r="10" spans="1:10" x14ac:dyDescent="0.25">
      <c r="A10" s="38"/>
      <c r="B10" s="38"/>
      <c r="C10" s="38"/>
      <c r="D10" s="38"/>
      <c r="E10" s="38"/>
      <c r="F10" s="39"/>
      <c r="G10" s="39"/>
      <c r="H10" s="38"/>
      <c r="I10" s="39"/>
      <c r="J10" s="38"/>
    </row>
    <row r="11" spans="1:10" x14ac:dyDescent="0.25">
      <c r="A11" s="39"/>
      <c r="B11" s="40"/>
      <c r="C11" s="40"/>
      <c r="D11" s="39"/>
      <c r="E11" s="41"/>
      <c r="F11" s="42"/>
      <c r="G11" s="42"/>
      <c r="H11" s="43"/>
      <c r="I11" s="42"/>
      <c r="J11" s="39"/>
    </row>
    <row r="12" spans="1:10" x14ac:dyDescent="0.25">
      <c r="A12" s="44" t="s">
        <v>488</v>
      </c>
      <c r="B12" s="44"/>
      <c r="C12" s="44"/>
      <c r="D12" s="44"/>
      <c r="E12" s="37"/>
      <c r="F12" s="44"/>
      <c r="G12" s="44"/>
      <c r="H12" s="44"/>
      <c r="I12" s="44"/>
      <c r="J12" s="44"/>
    </row>
    <row r="13" spans="1:10" ht="45" x14ac:dyDescent="0.25">
      <c r="A13" s="25" t="s">
        <v>0</v>
      </c>
      <c r="B13" s="25" t="s">
        <v>24</v>
      </c>
      <c r="C13" s="25" t="s">
        <v>197</v>
      </c>
      <c r="D13" s="24" t="s">
        <v>198</v>
      </c>
      <c r="E13" s="24" t="s">
        <v>199</v>
      </c>
      <c r="F13" s="24" t="s">
        <v>200</v>
      </c>
      <c r="G13" s="25" t="s">
        <v>23</v>
      </c>
      <c r="H13" s="24" t="s">
        <v>22</v>
      </c>
      <c r="I13" s="25" t="s">
        <v>21</v>
      </c>
    </row>
    <row r="14" spans="1:10" x14ac:dyDescent="0.25">
      <c r="A14" s="46">
        <v>1</v>
      </c>
      <c r="B14" s="22" t="s">
        <v>201</v>
      </c>
      <c r="C14" s="22" t="s">
        <v>490</v>
      </c>
      <c r="D14" s="22" t="s">
        <v>202</v>
      </c>
      <c r="E14" s="23">
        <v>2018</v>
      </c>
      <c r="F14" s="24"/>
      <c r="G14" s="25"/>
      <c r="H14" s="24"/>
      <c r="I14" s="25"/>
    </row>
    <row r="15" spans="1:10" x14ac:dyDescent="0.25">
      <c r="A15" s="46">
        <v>2</v>
      </c>
      <c r="B15" s="26" t="str">
        <f>"WIDEOKOLPOSKOP"</f>
        <v>WIDEOKOLPOSKOP</v>
      </c>
      <c r="C15" s="26" t="str">
        <f>"C6HD"</f>
        <v>C6HD</v>
      </c>
      <c r="D15" s="26" t="str">
        <f>"EDAN INSTRUMENTS"</f>
        <v>EDAN INSTRUMENTS</v>
      </c>
      <c r="E15" s="28">
        <v>2018</v>
      </c>
      <c r="F15" s="28"/>
      <c r="G15" s="26"/>
      <c r="H15" s="26"/>
      <c r="I15" s="27"/>
    </row>
    <row r="16" spans="1:10" x14ac:dyDescent="0.25">
      <c r="A16" s="46">
        <v>3</v>
      </c>
      <c r="B16" s="26" t="str">
        <f t="shared" ref="B16:B21" si="0">"KARDIOTOKOGRAF"</f>
        <v>KARDIOTOKOGRAF</v>
      </c>
      <c r="C16" s="26" t="str">
        <f>"F9 EXPRESS"</f>
        <v>F9 EXPRESS</v>
      </c>
      <c r="D16" s="26" t="str">
        <f t="shared" ref="D16:D22" si="1">"EDAN INSTRUMENTS"</f>
        <v>EDAN INSTRUMENTS</v>
      </c>
      <c r="E16" s="28">
        <v>2018</v>
      </c>
      <c r="F16" s="28"/>
      <c r="G16" s="26"/>
      <c r="H16" s="26"/>
      <c r="I16" s="27"/>
    </row>
    <row r="17" spans="1:9" x14ac:dyDescent="0.25">
      <c r="A17" s="46">
        <v>4</v>
      </c>
      <c r="B17" s="26" t="str">
        <f t="shared" si="0"/>
        <v>KARDIOTOKOGRAF</v>
      </c>
      <c r="C17" s="26" t="str">
        <f>"F9 EXPRESS"</f>
        <v>F9 EXPRESS</v>
      </c>
      <c r="D17" s="26" t="str">
        <f t="shared" si="1"/>
        <v>EDAN INSTRUMENTS</v>
      </c>
      <c r="E17" s="28">
        <v>2018</v>
      </c>
      <c r="F17" s="28"/>
      <c r="G17" s="26"/>
      <c r="H17" s="26"/>
      <c r="I17" s="27"/>
    </row>
    <row r="18" spans="1:9" x14ac:dyDescent="0.25">
      <c r="A18" s="46">
        <v>5</v>
      </c>
      <c r="B18" s="26" t="str">
        <f t="shared" si="0"/>
        <v>KARDIOTOKOGRAF</v>
      </c>
      <c r="C18" s="26" t="str">
        <f>"F9 EXPRESS"</f>
        <v>F9 EXPRESS</v>
      </c>
      <c r="D18" s="26" t="str">
        <f t="shared" si="1"/>
        <v>EDAN INSTRUMENTS</v>
      </c>
      <c r="E18" s="28">
        <v>2018</v>
      </c>
      <c r="F18" s="28"/>
      <c r="G18" s="26"/>
      <c r="H18" s="26"/>
      <c r="I18" s="27"/>
    </row>
    <row r="19" spans="1:9" x14ac:dyDescent="0.25">
      <c r="A19" s="46">
        <v>6</v>
      </c>
      <c r="B19" s="26" t="str">
        <f t="shared" si="0"/>
        <v>KARDIOTOKOGRAF</v>
      </c>
      <c r="C19" s="26" t="str">
        <f>"F9"</f>
        <v>F9</v>
      </c>
      <c r="D19" s="26" t="str">
        <f t="shared" si="1"/>
        <v>EDAN INSTRUMENTS</v>
      </c>
      <c r="E19" s="28">
        <v>2018</v>
      </c>
      <c r="F19" s="28"/>
      <c r="G19" s="26"/>
      <c r="H19" s="26"/>
      <c r="I19" s="27"/>
    </row>
    <row r="20" spans="1:9" x14ac:dyDescent="0.25">
      <c r="A20" s="46">
        <v>7</v>
      </c>
      <c r="B20" s="26" t="str">
        <f t="shared" si="0"/>
        <v>KARDIOTOKOGRAF</v>
      </c>
      <c r="C20" s="26" t="str">
        <f>"F9"</f>
        <v>F9</v>
      </c>
      <c r="D20" s="26" t="str">
        <f t="shared" si="1"/>
        <v>EDAN INSTRUMENTS</v>
      </c>
      <c r="E20" s="28">
        <v>2018</v>
      </c>
      <c r="F20" s="28"/>
      <c r="G20" s="26"/>
      <c r="H20" s="26"/>
      <c r="I20" s="27"/>
    </row>
    <row r="21" spans="1:9" x14ac:dyDescent="0.25">
      <c r="A21" s="46">
        <v>8</v>
      </c>
      <c r="B21" s="26" t="str">
        <f t="shared" si="0"/>
        <v>KARDIOTOKOGRAF</v>
      </c>
      <c r="C21" s="26" t="str">
        <f>"F9"</f>
        <v>F9</v>
      </c>
      <c r="D21" s="26" t="str">
        <f t="shared" si="1"/>
        <v>EDAN INSTRUMENTS</v>
      </c>
      <c r="E21" s="28">
        <v>2018</v>
      </c>
      <c r="F21" s="28"/>
      <c r="G21" s="26"/>
      <c r="H21" s="26"/>
      <c r="I21" s="27"/>
    </row>
    <row r="22" spans="1:9" x14ac:dyDescent="0.25">
      <c r="A22" s="46">
        <v>9</v>
      </c>
      <c r="B22" s="26" t="s">
        <v>186</v>
      </c>
      <c r="C22" s="26" t="s">
        <v>187</v>
      </c>
      <c r="D22" s="26" t="str">
        <f t="shared" si="1"/>
        <v>EDAN INSTRUMENTS</v>
      </c>
      <c r="E22" s="28">
        <v>2018</v>
      </c>
      <c r="F22" s="28"/>
      <c r="G22" s="26"/>
      <c r="H22" s="26"/>
      <c r="I22" s="27"/>
    </row>
    <row r="23" spans="1:9" x14ac:dyDescent="0.25">
      <c r="A23" s="46">
        <v>10</v>
      </c>
      <c r="B23" s="26" t="str">
        <f>"WANNA PORODOWA"</f>
        <v>WANNA PORODOWA</v>
      </c>
      <c r="C23" s="26" t="str">
        <f>"HUBBARD PLUS"</f>
        <v>HUBBARD PLUS</v>
      </c>
      <c r="D23" s="26" t="s">
        <v>188</v>
      </c>
      <c r="E23" s="28">
        <v>2018</v>
      </c>
      <c r="F23" s="28"/>
      <c r="G23" s="26"/>
      <c r="H23" s="26"/>
      <c r="I23" s="29"/>
    </row>
    <row r="24" spans="1:9" x14ac:dyDescent="0.25">
      <c r="A24" s="46">
        <v>11</v>
      </c>
      <c r="B24" s="26" t="str">
        <f>"DIATERMIA"</f>
        <v>DIATERMIA</v>
      </c>
      <c r="C24" s="26" t="str">
        <f>"ARC 100"</f>
        <v>ARC 100</v>
      </c>
      <c r="D24" s="26" t="str">
        <f>"BOWA"</f>
        <v>BOWA</v>
      </c>
      <c r="E24" s="28">
        <v>2019</v>
      </c>
      <c r="F24" s="28"/>
      <c r="G24" s="26"/>
      <c r="H24" s="26"/>
      <c r="I24" s="29"/>
    </row>
    <row r="25" spans="1:9" x14ac:dyDescent="0.25">
      <c r="A25" s="46">
        <v>12</v>
      </c>
      <c r="B25" s="26" t="s">
        <v>189</v>
      </c>
      <c r="C25" s="26"/>
      <c r="D25" s="26" t="s">
        <v>190</v>
      </c>
      <c r="E25" s="28">
        <v>2019</v>
      </c>
      <c r="F25" s="28"/>
      <c r="G25" s="26"/>
      <c r="H25" s="26"/>
      <c r="I25" s="29"/>
    </row>
    <row r="26" spans="1:9" x14ac:dyDescent="0.25">
      <c r="A26" s="46">
        <v>13</v>
      </c>
      <c r="B26" s="26" t="s">
        <v>191</v>
      </c>
      <c r="C26" s="26" t="s">
        <v>192</v>
      </c>
      <c r="D26" s="26" t="s">
        <v>193</v>
      </c>
      <c r="E26" s="28">
        <v>2019</v>
      </c>
      <c r="F26" s="28"/>
      <c r="G26" s="26"/>
      <c r="H26" s="26"/>
      <c r="I26" s="29"/>
    </row>
    <row r="27" spans="1:9" x14ac:dyDescent="0.25">
      <c r="A27" s="46">
        <v>14</v>
      </c>
      <c r="B27" s="26" t="s">
        <v>191</v>
      </c>
      <c r="C27" s="26" t="s">
        <v>192</v>
      </c>
      <c r="D27" s="26" t="s">
        <v>193</v>
      </c>
      <c r="E27" s="28">
        <v>2019</v>
      </c>
      <c r="F27" s="28"/>
      <c r="G27" s="26"/>
      <c r="H27" s="26"/>
      <c r="I27" s="29"/>
    </row>
    <row r="28" spans="1:9" x14ac:dyDescent="0.25">
      <c r="A28" s="46">
        <v>15</v>
      </c>
      <c r="B28" s="26" t="s">
        <v>194</v>
      </c>
      <c r="C28" s="26" t="s">
        <v>195</v>
      </c>
      <c r="D28" s="26" t="s">
        <v>196</v>
      </c>
      <c r="E28" s="28">
        <v>2019</v>
      </c>
      <c r="F28" s="28"/>
      <c r="G28" s="26"/>
      <c r="H28" s="26"/>
      <c r="I28" s="29"/>
    </row>
    <row r="29" spans="1:9" x14ac:dyDescent="0.25">
      <c r="A29" s="46">
        <v>16</v>
      </c>
      <c r="B29" s="26" t="s">
        <v>194</v>
      </c>
      <c r="C29" s="26" t="s">
        <v>195</v>
      </c>
      <c r="D29" s="26" t="s">
        <v>196</v>
      </c>
      <c r="E29" s="28">
        <v>2019</v>
      </c>
      <c r="F29" s="28"/>
      <c r="G29" s="26"/>
      <c r="H29" s="26"/>
      <c r="I29" s="29"/>
    </row>
    <row r="30" spans="1:9" x14ac:dyDescent="0.25">
      <c r="A30" s="46">
        <v>17</v>
      </c>
      <c r="B30" s="45" t="s">
        <v>203</v>
      </c>
      <c r="C30" s="45" t="s">
        <v>204</v>
      </c>
      <c r="D30" s="45" t="s">
        <v>205</v>
      </c>
      <c r="E30" s="46">
        <v>2006</v>
      </c>
      <c r="F30" s="45"/>
      <c r="G30" s="45"/>
      <c r="H30" s="45"/>
      <c r="I30" s="45"/>
    </row>
    <row r="31" spans="1:9" x14ac:dyDescent="0.25">
      <c r="A31" s="46">
        <v>18</v>
      </c>
      <c r="B31" s="45" t="s">
        <v>203</v>
      </c>
      <c r="C31" s="45" t="s">
        <v>204</v>
      </c>
      <c r="D31" s="45" t="s">
        <v>205</v>
      </c>
      <c r="E31" s="46">
        <v>2004</v>
      </c>
      <c r="F31" s="45"/>
      <c r="G31" s="45"/>
      <c r="H31" s="45"/>
      <c r="I31" s="45"/>
    </row>
    <row r="32" spans="1:9" x14ac:dyDescent="0.25">
      <c r="A32" s="46">
        <v>19</v>
      </c>
      <c r="B32" s="45" t="s">
        <v>206</v>
      </c>
      <c r="C32" s="45" t="s">
        <v>207</v>
      </c>
      <c r="D32" s="45" t="s">
        <v>208</v>
      </c>
      <c r="E32" s="46">
        <v>2000</v>
      </c>
      <c r="F32" s="45"/>
      <c r="G32" s="45"/>
      <c r="H32" s="45"/>
      <c r="I32" s="45"/>
    </row>
    <row r="33" spans="1:9" x14ac:dyDescent="0.25">
      <c r="A33" s="46">
        <v>20</v>
      </c>
      <c r="B33" s="45" t="s">
        <v>206</v>
      </c>
      <c r="C33" s="45" t="s">
        <v>207</v>
      </c>
      <c r="D33" s="45" t="s">
        <v>208</v>
      </c>
      <c r="E33" s="46">
        <v>2000</v>
      </c>
      <c r="F33" s="45"/>
      <c r="G33" s="45"/>
      <c r="H33" s="45"/>
      <c r="I33" s="45"/>
    </row>
    <row r="34" spans="1:9" x14ac:dyDescent="0.25">
      <c r="A34" s="46">
        <v>21</v>
      </c>
      <c r="B34" s="45" t="s">
        <v>206</v>
      </c>
      <c r="C34" s="45" t="s">
        <v>207</v>
      </c>
      <c r="D34" s="45" t="s">
        <v>208</v>
      </c>
      <c r="E34" s="46">
        <v>1997</v>
      </c>
      <c r="F34" s="45"/>
      <c r="G34" s="45"/>
      <c r="H34" s="45"/>
      <c r="I34" s="45"/>
    </row>
    <row r="35" spans="1:9" x14ac:dyDescent="0.25">
      <c r="A35" s="46">
        <v>22</v>
      </c>
      <c r="B35" s="45" t="s">
        <v>206</v>
      </c>
      <c r="C35" s="45" t="s">
        <v>207</v>
      </c>
      <c r="D35" s="45" t="s">
        <v>208</v>
      </c>
      <c r="E35" s="46">
        <v>1998</v>
      </c>
      <c r="F35" s="45"/>
      <c r="G35" s="45"/>
      <c r="H35" s="45"/>
      <c r="I35" s="45"/>
    </row>
    <row r="36" spans="1:9" x14ac:dyDescent="0.25">
      <c r="A36" s="46">
        <v>23</v>
      </c>
      <c r="B36" s="45" t="s">
        <v>209</v>
      </c>
      <c r="C36" s="45" t="s">
        <v>210</v>
      </c>
      <c r="D36" s="45" t="s">
        <v>208</v>
      </c>
      <c r="E36" s="46">
        <v>1997</v>
      </c>
      <c r="F36" s="45"/>
      <c r="G36" s="45"/>
      <c r="H36" s="45"/>
      <c r="I36" s="45"/>
    </row>
    <row r="37" spans="1:9" x14ac:dyDescent="0.25">
      <c r="A37" s="46">
        <v>24</v>
      </c>
      <c r="B37" s="45" t="s">
        <v>209</v>
      </c>
      <c r="C37" s="45" t="s">
        <v>210</v>
      </c>
      <c r="D37" s="45" t="s">
        <v>208</v>
      </c>
      <c r="E37" s="46">
        <v>1997</v>
      </c>
      <c r="F37" s="45"/>
      <c r="G37" s="45"/>
      <c r="H37" s="45"/>
      <c r="I37" s="45"/>
    </row>
    <row r="38" spans="1:9" x14ac:dyDescent="0.25">
      <c r="A38" s="46">
        <v>25</v>
      </c>
      <c r="B38" s="45" t="s">
        <v>209</v>
      </c>
      <c r="C38" s="45" t="s">
        <v>210</v>
      </c>
      <c r="D38" s="45" t="s">
        <v>208</v>
      </c>
      <c r="E38" s="46">
        <v>1997</v>
      </c>
      <c r="F38" s="45"/>
      <c r="G38" s="45"/>
      <c r="H38" s="45"/>
      <c r="I38" s="45"/>
    </row>
    <row r="39" spans="1:9" x14ac:dyDescent="0.25">
      <c r="A39" s="46">
        <v>26</v>
      </c>
      <c r="B39" s="45" t="s">
        <v>209</v>
      </c>
      <c r="C39" s="45" t="s">
        <v>210</v>
      </c>
      <c r="D39" s="45" t="s">
        <v>208</v>
      </c>
      <c r="E39" s="46">
        <v>1997</v>
      </c>
      <c r="F39" s="45"/>
      <c r="G39" s="45"/>
      <c r="H39" s="45"/>
      <c r="I39" s="45"/>
    </row>
    <row r="40" spans="1:9" x14ac:dyDescent="0.25">
      <c r="A40" s="46">
        <v>27</v>
      </c>
      <c r="B40" s="45" t="s">
        <v>209</v>
      </c>
      <c r="C40" s="45" t="s">
        <v>211</v>
      </c>
      <c r="D40" s="45" t="s">
        <v>208</v>
      </c>
      <c r="E40" s="46">
        <v>2008</v>
      </c>
      <c r="F40" s="45"/>
      <c r="G40" s="45"/>
      <c r="H40" s="45"/>
      <c r="I40" s="45"/>
    </row>
    <row r="41" spans="1:9" x14ac:dyDescent="0.25">
      <c r="A41" s="46">
        <v>28</v>
      </c>
      <c r="B41" s="45" t="s">
        <v>212</v>
      </c>
      <c r="C41" s="45" t="s">
        <v>213</v>
      </c>
      <c r="D41" s="45" t="s">
        <v>208</v>
      </c>
      <c r="E41" s="46">
        <v>2005</v>
      </c>
      <c r="F41" s="45"/>
      <c r="G41" s="45"/>
      <c r="H41" s="45"/>
      <c r="I41" s="45"/>
    </row>
    <row r="42" spans="1:9" x14ac:dyDescent="0.25">
      <c r="A42" s="46">
        <v>29</v>
      </c>
      <c r="B42" s="45" t="s">
        <v>212</v>
      </c>
      <c r="C42" s="45" t="s">
        <v>213</v>
      </c>
      <c r="D42" s="45" t="s">
        <v>208</v>
      </c>
      <c r="E42" s="46">
        <v>2005</v>
      </c>
      <c r="F42" s="45"/>
      <c r="G42" s="45"/>
      <c r="H42" s="45"/>
      <c r="I42" s="45"/>
    </row>
    <row r="43" spans="1:9" x14ac:dyDescent="0.25">
      <c r="A43" s="46">
        <v>30</v>
      </c>
      <c r="B43" s="45" t="s">
        <v>212</v>
      </c>
      <c r="C43" s="45" t="s">
        <v>213</v>
      </c>
      <c r="D43" s="45" t="s">
        <v>208</v>
      </c>
      <c r="E43" s="46">
        <v>1998</v>
      </c>
      <c r="F43" s="45"/>
      <c r="G43" s="45"/>
      <c r="H43" s="45"/>
      <c r="I43" s="45"/>
    </row>
    <row r="44" spans="1:9" x14ac:dyDescent="0.25">
      <c r="A44" s="46">
        <v>31</v>
      </c>
      <c r="B44" s="45" t="s">
        <v>212</v>
      </c>
      <c r="C44" s="45" t="s">
        <v>214</v>
      </c>
      <c r="D44" s="45" t="s">
        <v>208</v>
      </c>
      <c r="E44" s="46">
        <v>2005</v>
      </c>
      <c r="F44" s="45"/>
      <c r="G44" s="45"/>
      <c r="H44" s="45"/>
      <c r="I44" s="45"/>
    </row>
    <row r="45" spans="1:9" ht="105" x14ac:dyDescent="0.25">
      <c r="A45" s="46">
        <v>32</v>
      </c>
      <c r="B45" s="45" t="s">
        <v>215</v>
      </c>
      <c r="C45" s="45" t="s">
        <v>216</v>
      </c>
      <c r="D45" s="45" t="s">
        <v>217</v>
      </c>
      <c r="E45" s="46">
        <v>2013</v>
      </c>
      <c r="F45" s="45"/>
      <c r="G45" s="45"/>
      <c r="H45" s="45"/>
      <c r="I45" s="47" t="s">
        <v>218</v>
      </c>
    </row>
    <row r="46" spans="1:9" ht="105" x14ac:dyDescent="0.25">
      <c r="A46" s="46">
        <v>33</v>
      </c>
      <c r="B46" s="45" t="s">
        <v>215</v>
      </c>
      <c r="C46" s="45" t="s">
        <v>219</v>
      </c>
      <c r="D46" s="45" t="s">
        <v>220</v>
      </c>
      <c r="E46" s="46">
        <v>2004</v>
      </c>
      <c r="F46" s="45"/>
      <c r="G46" s="45"/>
      <c r="H46" s="45"/>
      <c r="I46" s="47" t="s">
        <v>221</v>
      </c>
    </row>
    <row r="47" spans="1:9" x14ac:dyDescent="0.25">
      <c r="A47" s="37"/>
      <c r="B47" s="44"/>
      <c r="C47" s="44"/>
      <c r="D47" s="44"/>
      <c r="E47" s="37"/>
      <c r="F47" s="44"/>
      <c r="G47" s="44"/>
      <c r="H47" s="44"/>
      <c r="I47" s="65"/>
    </row>
    <row r="48" spans="1:9" x14ac:dyDescent="0.25">
      <c r="A48" s="37"/>
      <c r="B48" s="44"/>
      <c r="C48" s="44"/>
      <c r="D48" s="44"/>
      <c r="E48" s="37"/>
      <c r="F48" s="44"/>
      <c r="G48" s="44"/>
      <c r="H48" s="44"/>
      <c r="I48" s="65"/>
    </row>
    <row r="49" spans="1:9" x14ac:dyDescent="0.25">
      <c r="A49" s="30" t="s">
        <v>489</v>
      </c>
    </row>
    <row r="50" spans="1:9" ht="30" x14ac:dyDescent="0.25">
      <c r="A50" s="51" t="s">
        <v>0</v>
      </c>
      <c r="B50" s="52" t="s">
        <v>222</v>
      </c>
      <c r="C50" s="52" t="s">
        <v>223</v>
      </c>
      <c r="D50" s="53" t="s">
        <v>224</v>
      </c>
      <c r="E50" s="52" t="s">
        <v>225</v>
      </c>
      <c r="F50" s="54" t="s">
        <v>226</v>
      </c>
      <c r="G50" s="51" t="s">
        <v>23</v>
      </c>
      <c r="H50" s="54" t="s">
        <v>227</v>
      </c>
      <c r="I50" s="51" t="s">
        <v>21</v>
      </c>
    </row>
    <row r="51" spans="1:9" x14ac:dyDescent="0.25">
      <c r="A51" s="51">
        <v>34</v>
      </c>
      <c r="B51" s="55" t="s">
        <v>228</v>
      </c>
      <c r="C51" s="56" t="s">
        <v>229</v>
      </c>
      <c r="D51" s="57">
        <v>4</v>
      </c>
      <c r="E51" s="56" t="s">
        <v>230</v>
      </c>
      <c r="F51" s="56"/>
      <c r="G51" s="51"/>
      <c r="H51" s="51"/>
      <c r="I51" s="51"/>
    </row>
    <row r="52" spans="1:9" ht="30" x14ac:dyDescent="0.25">
      <c r="A52" s="51">
        <v>35</v>
      </c>
      <c r="B52" s="55" t="s">
        <v>231</v>
      </c>
      <c r="C52" s="56" t="s">
        <v>232</v>
      </c>
      <c r="D52" s="57">
        <v>3</v>
      </c>
      <c r="E52" s="56" t="s">
        <v>230</v>
      </c>
      <c r="F52" s="56"/>
      <c r="G52" s="51"/>
      <c r="H52" s="51"/>
      <c r="I52" s="51"/>
    </row>
    <row r="53" spans="1:9" ht="30" x14ac:dyDescent="0.25">
      <c r="A53" s="51">
        <v>36</v>
      </c>
      <c r="B53" s="55" t="s">
        <v>233</v>
      </c>
      <c r="C53" s="56" t="s">
        <v>234</v>
      </c>
      <c r="D53" s="57">
        <v>20</v>
      </c>
      <c r="E53" s="56" t="s">
        <v>230</v>
      </c>
      <c r="F53" s="56"/>
      <c r="G53" s="51"/>
      <c r="H53" s="51"/>
      <c r="I53" s="51"/>
    </row>
    <row r="54" spans="1:9" ht="30" x14ac:dyDescent="0.25">
      <c r="A54" s="51">
        <v>37</v>
      </c>
      <c r="B54" s="55" t="s">
        <v>235</v>
      </c>
      <c r="C54" s="56" t="s">
        <v>236</v>
      </c>
      <c r="D54" s="57">
        <v>3</v>
      </c>
      <c r="E54" s="56" t="s">
        <v>230</v>
      </c>
      <c r="F54" s="56"/>
      <c r="G54" s="51"/>
      <c r="H54" s="51"/>
      <c r="I54" s="51"/>
    </row>
    <row r="55" spans="1:9" ht="30" x14ac:dyDescent="0.25">
      <c r="A55" s="51">
        <v>38</v>
      </c>
      <c r="B55" s="55" t="s">
        <v>237</v>
      </c>
      <c r="C55" s="56" t="s">
        <v>238</v>
      </c>
      <c r="D55" s="57">
        <v>2</v>
      </c>
      <c r="E55" s="56" t="s">
        <v>230</v>
      </c>
      <c r="F55" s="56"/>
      <c r="G55" s="51"/>
      <c r="H55" s="51"/>
      <c r="I55" s="51"/>
    </row>
    <row r="56" spans="1:9" ht="30" x14ac:dyDescent="0.25">
      <c r="A56" s="51">
        <v>39</v>
      </c>
      <c r="B56" s="55" t="s">
        <v>239</v>
      </c>
      <c r="C56" s="56" t="s">
        <v>240</v>
      </c>
      <c r="D56" s="57">
        <v>1</v>
      </c>
      <c r="E56" s="56" t="s">
        <v>230</v>
      </c>
      <c r="F56" s="56"/>
      <c r="G56" s="51"/>
      <c r="H56" s="51"/>
      <c r="I56" s="51"/>
    </row>
    <row r="57" spans="1:9" ht="30" x14ac:dyDescent="0.25">
      <c r="A57" s="51">
        <v>40</v>
      </c>
      <c r="B57" s="55" t="s">
        <v>241</v>
      </c>
      <c r="C57" s="56" t="s">
        <v>242</v>
      </c>
      <c r="D57" s="57">
        <v>3</v>
      </c>
      <c r="E57" s="56" t="s">
        <v>230</v>
      </c>
      <c r="F57" s="56"/>
      <c r="G57" s="51"/>
      <c r="H57" s="51"/>
      <c r="I57" s="51"/>
    </row>
    <row r="58" spans="1:9" ht="30" x14ac:dyDescent="0.25">
      <c r="A58" s="51">
        <v>41</v>
      </c>
      <c r="B58" s="55" t="s">
        <v>243</v>
      </c>
      <c r="C58" s="56" t="s">
        <v>244</v>
      </c>
      <c r="D58" s="57">
        <v>3</v>
      </c>
      <c r="E58" s="56" t="s">
        <v>230</v>
      </c>
      <c r="F58" s="56"/>
      <c r="G58" s="51"/>
      <c r="H58" s="51"/>
      <c r="I58" s="51"/>
    </row>
    <row r="59" spans="1:9" ht="30" x14ac:dyDescent="0.25">
      <c r="A59" s="51">
        <v>42</v>
      </c>
      <c r="B59" s="55" t="s">
        <v>245</v>
      </c>
      <c r="C59" s="56" t="s">
        <v>246</v>
      </c>
      <c r="D59" s="57">
        <v>5</v>
      </c>
      <c r="E59" s="56" t="s">
        <v>230</v>
      </c>
      <c r="F59" s="56"/>
      <c r="G59" s="51"/>
      <c r="H59" s="51"/>
      <c r="I59" s="51"/>
    </row>
    <row r="60" spans="1:9" ht="30" x14ac:dyDescent="0.25">
      <c r="A60" s="51">
        <v>43</v>
      </c>
      <c r="B60" s="55" t="s">
        <v>247</v>
      </c>
      <c r="C60" s="56" t="s">
        <v>248</v>
      </c>
      <c r="D60" s="57">
        <v>5</v>
      </c>
      <c r="E60" s="56" t="s">
        <v>230</v>
      </c>
      <c r="F60" s="56"/>
      <c r="G60" s="51"/>
      <c r="H60" s="51"/>
      <c r="I60" s="51"/>
    </row>
    <row r="61" spans="1:9" ht="30" x14ac:dyDescent="0.25">
      <c r="A61" s="51">
        <v>44</v>
      </c>
      <c r="B61" s="55" t="s">
        <v>249</v>
      </c>
      <c r="C61" s="56" t="s">
        <v>250</v>
      </c>
      <c r="D61" s="57">
        <v>2</v>
      </c>
      <c r="E61" s="56" t="s">
        <v>230</v>
      </c>
      <c r="F61" s="56"/>
      <c r="G61" s="51"/>
      <c r="H61" s="51"/>
      <c r="I61" s="51"/>
    </row>
    <row r="62" spans="1:9" ht="30" x14ac:dyDescent="0.25">
      <c r="A62" s="51">
        <v>45</v>
      </c>
      <c r="B62" s="55" t="s">
        <v>251</v>
      </c>
      <c r="C62" s="56" t="s">
        <v>252</v>
      </c>
      <c r="D62" s="57">
        <v>1</v>
      </c>
      <c r="E62" s="56" t="s">
        <v>230</v>
      </c>
      <c r="F62" s="56"/>
      <c r="G62" s="51"/>
      <c r="H62" s="51"/>
      <c r="I62" s="51"/>
    </row>
    <row r="63" spans="1:9" ht="30" x14ac:dyDescent="0.25">
      <c r="A63" s="51">
        <v>46</v>
      </c>
      <c r="B63" s="55" t="s">
        <v>253</v>
      </c>
      <c r="C63" s="56" t="s">
        <v>254</v>
      </c>
      <c r="D63" s="57">
        <v>44</v>
      </c>
      <c r="E63" s="56" t="s">
        <v>230</v>
      </c>
      <c r="F63" s="56"/>
      <c r="G63" s="51"/>
      <c r="H63" s="51"/>
      <c r="I63" s="51"/>
    </row>
    <row r="64" spans="1:9" ht="30" x14ac:dyDescent="0.25">
      <c r="A64" s="51">
        <v>47</v>
      </c>
      <c r="B64" s="55" t="s">
        <v>255</v>
      </c>
      <c r="C64" s="56" t="s">
        <v>256</v>
      </c>
      <c r="D64" s="57">
        <v>30</v>
      </c>
      <c r="E64" s="56" t="s">
        <v>230</v>
      </c>
      <c r="F64" s="56"/>
      <c r="G64" s="51"/>
      <c r="H64" s="51"/>
      <c r="I64" s="51"/>
    </row>
    <row r="65" spans="1:9" ht="30" x14ac:dyDescent="0.25">
      <c r="A65" s="51">
        <v>48</v>
      </c>
      <c r="B65" s="55" t="s">
        <v>257</v>
      </c>
      <c r="C65" s="56" t="s">
        <v>258</v>
      </c>
      <c r="D65" s="57">
        <v>4</v>
      </c>
      <c r="E65" s="56" t="s">
        <v>230</v>
      </c>
      <c r="F65" s="56"/>
      <c r="G65" s="51"/>
      <c r="H65" s="51"/>
      <c r="I65" s="51"/>
    </row>
    <row r="66" spans="1:9" ht="30" x14ac:dyDescent="0.25">
      <c r="A66" s="51">
        <v>49</v>
      </c>
      <c r="B66" s="55" t="s">
        <v>259</v>
      </c>
      <c r="C66" s="56" t="s">
        <v>260</v>
      </c>
      <c r="D66" s="57">
        <v>30</v>
      </c>
      <c r="E66" s="56" t="s">
        <v>230</v>
      </c>
      <c r="F66" s="56"/>
      <c r="G66" s="51"/>
      <c r="H66" s="51"/>
      <c r="I66" s="51"/>
    </row>
    <row r="67" spans="1:9" ht="30" x14ac:dyDescent="0.25">
      <c r="A67" s="51">
        <v>50</v>
      </c>
      <c r="B67" s="55" t="s">
        <v>261</v>
      </c>
      <c r="C67" s="56" t="s">
        <v>262</v>
      </c>
      <c r="D67" s="57">
        <v>35</v>
      </c>
      <c r="E67" s="56" t="s">
        <v>230</v>
      </c>
      <c r="F67" s="56"/>
      <c r="G67" s="51"/>
      <c r="H67" s="51"/>
      <c r="I67" s="51"/>
    </row>
    <row r="68" spans="1:9" ht="30" x14ac:dyDescent="0.25">
      <c r="A68" s="51">
        <v>51</v>
      </c>
      <c r="B68" s="55" t="s">
        <v>263</v>
      </c>
      <c r="C68" s="56" t="s">
        <v>264</v>
      </c>
      <c r="D68" s="57">
        <v>12</v>
      </c>
      <c r="E68" s="56" t="s">
        <v>230</v>
      </c>
      <c r="F68" s="56"/>
      <c r="G68" s="51"/>
      <c r="H68" s="51"/>
      <c r="I68" s="51"/>
    </row>
    <row r="69" spans="1:9" ht="30" x14ac:dyDescent="0.25">
      <c r="A69" s="51">
        <v>52</v>
      </c>
      <c r="B69" s="55" t="s">
        <v>265</v>
      </c>
      <c r="C69" s="56" t="s">
        <v>266</v>
      </c>
      <c r="D69" s="57">
        <v>2</v>
      </c>
      <c r="E69" s="56" t="s">
        <v>230</v>
      </c>
      <c r="F69" s="56"/>
      <c r="G69" s="51"/>
      <c r="H69" s="51"/>
      <c r="I69" s="51"/>
    </row>
    <row r="70" spans="1:9" ht="30" x14ac:dyDescent="0.25">
      <c r="A70" s="51">
        <v>53</v>
      </c>
      <c r="B70" s="55" t="s">
        <v>267</v>
      </c>
      <c r="C70" s="56" t="s">
        <v>268</v>
      </c>
      <c r="D70" s="57">
        <v>2</v>
      </c>
      <c r="E70" s="56" t="s">
        <v>230</v>
      </c>
      <c r="F70" s="56"/>
      <c r="G70" s="51"/>
      <c r="H70" s="51"/>
      <c r="I70" s="51"/>
    </row>
    <row r="71" spans="1:9" ht="30" x14ac:dyDescent="0.25">
      <c r="A71" s="51">
        <v>54</v>
      </c>
      <c r="B71" s="55" t="s">
        <v>269</v>
      </c>
      <c r="C71" s="56" t="s">
        <v>270</v>
      </c>
      <c r="D71" s="57">
        <v>24</v>
      </c>
      <c r="E71" s="56" t="s">
        <v>230</v>
      </c>
      <c r="F71" s="56"/>
      <c r="G71" s="51"/>
      <c r="H71" s="51"/>
      <c r="I71" s="51"/>
    </row>
    <row r="72" spans="1:9" ht="30" x14ac:dyDescent="0.25">
      <c r="A72" s="51">
        <v>55</v>
      </c>
      <c r="B72" s="55" t="s">
        <v>271</v>
      </c>
      <c r="C72" s="56" t="s">
        <v>272</v>
      </c>
      <c r="D72" s="57">
        <v>6</v>
      </c>
      <c r="E72" s="56" t="s">
        <v>230</v>
      </c>
      <c r="F72" s="56"/>
      <c r="G72" s="51"/>
      <c r="H72" s="51"/>
      <c r="I72" s="51"/>
    </row>
    <row r="73" spans="1:9" ht="30" x14ac:dyDescent="0.25">
      <c r="A73" s="51">
        <v>56</v>
      </c>
      <c r="B73" s="55" t="s">
        <v>273</v>
      </c>
      <c r="C73" s="56" t="s">
        <v>274</v>
      </c>
      <c r="D73" s="57">
        <v>20</v>
      </c>
      <c r="E73" s="56" t="s">
        <v>230</v>
      </c>
      <c r="F73" s="56"/>
      <c r="G73" s="51"/>
      <c r="H73" s="51"/>
      <c r="I73" s="51"/>
    </row>
    <row r="74" spans="1:9" x14ac:dyDescent="0.25">
      <c r="A74" s="51">
        <v>57</v>
      </c>
      <c r="B74" s="55" t="s">
        <v>275</v>
      </c>
      <c r="C74" s="56" t="s">
        <v>276</v>
      </c>
      <c r="D74" s="57">
        <v>4</v>
      </c>
      <c r="E74" s="56" t="s">
        <v>230</v>
      </c>
      <c r="F74" s="56"/>
      <c r="G74" s="51"/>
      <c r="H74" s="51"/>
      <c r="I74" s="51"/>
    </row>
    <row r="75" spans="1:9" ht="30" x14ac:dyDescent="0.25">
      <c r="A75" s="51">
        <v>58</v>
      </c>
      <c r="B75" s="55" t="s">
        <v>277</v>
      </c>
      <c r="C75" s="56" t="s">
        <v>278</v>
      </c>
      <c r="D75" s="57">
        <v>6</v>
      </c>
      <c r="E75" s="56" t="s">
        <v>230</v>
      </c>
      <c r="F75" s="56"/>
      <c r="G75" s="51"/>
      <c r="H75" s="51"/>
      <c r="I75" s="51"/>
    </row>
    <row r="76" spans="1:9" ht="30" x14ac:dyDescent="0.25">
      <c r="A76" s="51">
        <v>59</v>
      </c>
      <c r="B76" s="55" t="s">
        <v>279</v>
      </c>
      <c r="C76" s="56" t="s">
        <v>280</v>
      </c>
      <c r="D76" s="57">
        <v>20</v>
      </c>
      <c r="E76" s="56" t="s">
        <v>230</v>
      </c>
      <c r="F76" s="56"/>
      <c r="G76" s="51"/>
      <c r="H76" s="51"/>
      <c r="I76" s="51"/>
    </row>
    <row r="77" spans="1:9" ht="30" x14ac:dyDescent="0.25">
      <c r="A77" s="51">
        <v>60</v>
      </c>
      <c r="B77" s="55" t="s">
        <v>281</v>
      </c>
      <c r="C77" s="56" t="s">
        <v>282</v>
      </c>
      <c r="D77" s="57">
        <v>1</v>
      </c>
      <c r="E77" s="56" t="s">
        <v>230</v>
      </c>
      <c r="F77" s="56"/>
      <c r="G77" s="51"/>
      <c r="H77" s="51"/>
      <c r="I77" s="51"/>
    </row>
    <row r="78" spans="1:9" ht="30" x14ac:dyDescent="0.25">
      <c r="A78" s="51">
        <v>61</v>
      </c>
      <c r="B78" s="55" t="s">
        <v>283</v>
      </c>
      <c r="C78" s="56" t="s">
        <v>284</v>
      </c>
      <c r="D78" s="57">
        <v>3</v>
      </c>
      <c r="E78" s="56" t="s">
        <v>230</v>
      </c>
      <c r="F78" s="56"/>
      <c r="G78" s="51"/>
      <c r="H78" s="51"/>
      <c r="I78" s="51"/>
    </row>
    <row r="79" spans="1:9" ht="30" x14ac:dyDescent="0.25">
      <c r="A79" s="51">
        <v>62</v>
      </c>
      <c r="B79" s="55" t="s">
        <v>285</v>
      </c>
      <c r="C79" s="56" t="s">
        <v>286</v>
      </c>
      <c r="D79" s="57">
        <v>10</v>
      </c>
      <c r="E79" s="56" t="s">
        <v>230</v>
      </c>
      <c r="F79" s="56"/>
      <c r="G79" s="51"/>
      <c r="H79" s="51"/>
      <c r="I79" s="51"/>
    </row>
    <row r="80" spans="1:9" ht="30" x14ac:dyDescent="0.25">
      <c r="A80" s="51">
        <v>63</v>
      </c>
      <c r="B80" s="55" t="s">
        <v>287</v>
      </c>
      <c r="C80" s="56" t="s">
        <v>288</v>
      </c>
      <c r="D80" s="57">
        <v>10</v>
      </c>
      <c r="E80" s="56" t="s">
        <v>230</v>
      </c>
      <c r="F80" s="56"/>
      <c r="G80" s="51"/>
      <c r="H80" s="51"/>
      <c r="I80" s="51"/>
    </row>
    <row r="81" spans="1:9" ht="30" x14ac:dyDescent="0.25">
      <c r="A81" s="51">
        <v>64</v>
      </c>
      <c r="B81" s="55" t="s">
        <v>289</v>
      </c>
      <c r="C81" s="56" t="s">
        <v>290</v>
      </c>
      <c r="D81" s="57">
        <v>2</v>
      </c>
      <c r="E81" s="56" t="s">
        <v>230</v>
      </c>
      <c r="F81" s="56"/>
      <c r="G81" s="51"/>
      <c r="H81" s="51"/>
      <c r="I81" s="51"/>
    </row>
    <row r="82" spans="1:9" ht="30" x14ac:dyDescent="0.25">
      <c r="A82" s="51">
        <v>65</v>
      </c>
      <c r="B82" s="55" t="s">
        <v>291</v>
      </c>
      <c r="C82" s="56" t="s">
        <v>292</v>
      </c>
      <c r="D82" s="57">
        <v>5</v>
      </c>
      <c r="E82" s="56" t="s">
        <v>230</v>
      </c>
      <c r="F82" s="56"/>
      <c r="G82" s="51"/>
      <c r="H82" s="51"/>
      <c r="I82" s="51"/>
    </row>
    <row r="83" spans="1:9" ht="30" x14ac:dyDescent="0.25">
      <c r="A83" s="51">
        <v>66</v>
      </c>
      <c r="B83" s="55" t="s">
        <v>293</v>
      </c>
      <c r="C83" s="56" t="s">
        <v>294</v>
      </c>
      <c r="D83" s="57">
        <v>12</v>
      </c>
      <c r="E83" s="56" t="s">
        <v>230</v>
      </c>
      <c r="F83" s="56"/>
      <c r="G83" s="51"/>
      <c r="H83" s="51"/>
      <c r="I83" s="51"/>
    </row>
    <row r="84" spans="1:9" ht="30" x14ac:dyDescent="0.25">
      <c r="A84" s="51">
        <v>67</v>
      </c>
      <c r="B84" s="55" t="s">
        <v>295</v>
      </c>
      <c r="C84" s="56" t="s">
        <v>296</v>
      </c>
      <c r="D84" s="57">
        <v>2</v>
      </c>
      <c r="E84" s="56" t="s">
        <v>230</v>
      </c>
      <c r="F84" s="56"/>
      <c r="G84" s="51"/>
      <c r="H84" s="51"/>
      <c r="I84" s="51"/>
    </row>
    <row r="85" spans="1:9" ht="30" x14ac:dyDescent="0.25">
      <c r="A85" s="51">
        <v>68</v>
      </c>
      <c r="B85" s="55" t="s">
        <v>297</v>
      </c>
      <c r="C85" s="56" t="s">
        <v>298</v>
      </c>
      <c r="D85" s="57">
        <v>16</v>
      </c>
      <c r="E85" s="56" t="s">
        <v>230</v>
      </c>
      <c r="F85" s="56"/>
      <c r="G85" s="51"/>
      <c r="H85" s="51"/>
      <c r="I85" s="51"/>
    </row>
    <row r="86" spans="1:9" ht="30" x14ac:dyDescent="0.25">
      <c r="A86" s="51">
        <v>69</v>
      </c>
      <c r="B86" s="55" t="s">
        <v>299</v>
      </c>
      <c r="C86" s="56" t="s">
        <v>300</v>
      </c>
      <c r="D86" s="57">
        <v>16</v>
      </c>
      <c r="E86" s="56" t="s">
        <v>230</v>
      </c>
      <c r="F86" s="56"/>
      <c r="G86" s="51"/>
      <c r="H86" s="51"/>
      <c r="I86" s="51"/>
    </row>
    <row r="87" spans="1:9" ht="30" x14ac:dyDescent="0.25">
      <c r="A87" s="51">
        <v>70</v>
      </c>
      <c r="B87" s="55" t="s">
        <v>301</v>
      </c>
      <c r="C87" s="56" t="s">
        <v>302</v>
      </c>
      <c r="D87" s="57">
        <v>8</v>
      </c>
      <c r="E87" s="56" t="s">
        <v>230</v>
      </c>
      <c r="F87" s="56"/>
      <c r="G87" s="51"/>
      <c r="H87" s="51"/>
      <c r="I87" s="51"/>
    </row>
    <row r="88" spans="1:9" ht="30" x14ac:dyDescent="0.25">
      <c r="A88" s="51">
        <v>71</v>
      </c>
      <c r="B88" s="55" t="s">
        <v>303</v>
      </c>
      <c r="C88" s="56" t="s">
        <v>304</v>
      </c>
      <c r="D88" s="57">
        <v>16</v>
      </c>
      <c r="E88" s="56" t="s">
        <v>230</v>
      </c>
      <c r="F88" s="56"/>
      <c r="G88" s="51"/>
      <c r="H88" s="51"/>
      <c r="I88" s="51"/>
    </row>
    <row r="89" spans="1:9" ht="30" x14ac:dyDescent="0.25">
      <c r="A89" s="51">
        <v>72</v>
      </c>
      <c r="B89" s="55" t="s">
        <v>305</v>
      </c>
      <c r="C89" s="56" t="s">
        <v>306</v>
      </c>
      <c r="D89" s="57">
        <v>5</v>
      </c>
      <c r="E89" s="56" t="s">
        <v>230</v>
      </c>
      <c r="F89" s="56"/>
      <c r="G89" s="51"/>
      <c r="H89" s="51"/>
      <c r="I89" s="51"/>
    </row>
    <row r="90" spans="1:9" ht="30" x14ac:dyDescent="0.25">
      <c r="A90" s="51">
        <v>73</v>
      </c>
      <c r="B90" s="55" t="s">
        <v>307</v>
      </c>
      <c r="C90" s="56" t="s">
        <v>308</v>
      </c>
      <c r="D90" s="57">
        <v>5</v>
      </c>
      <c r="E90" s="56" t="s">
        <v>230</v>
      </c>
      <c r="F90" s="56"/>
      <c r="G90" s="51"/>
      <c r="H90" s="51"/>
      <c r="I90" s="51"/>
    </row>
    <row r="91" spans="1:9" ht="30" x14ac:dyDescent="0.25">
      <c r="A91" s="51">
        <v>74</v>
      </c>
      <c r="B91" s="55" t="s">
        <v>309</v>
      </c>
      <c r="C91" s="56" t="s">
        <v>310</v>
      </c>
      <c r="D91" s="57">
        <v>5</v>
      </c>
      <c r="E91" s="56" t="s">
        <v>230</v>
      </c>
      <c r="F91" s="56"/>
      <c r="G91" s="51"/>
      <c r="H91" s="51"/>
      <c r="I91" s="51"/>
    </row>
    <row r="92" spans="1:9" ht="30" x14ac:dyDescent="0.25">
      <c r="A92" s="51">
        <v>75</v>
      </c>
      <c r="B92" s="55" t="s">
        <v>311</v>
      </c>
      <c r="C92" s="56" t="s">
        <v>312</v>
      </c>
      <c r="D92" s="57">
        <v>5</v>
      </c>
      <c r="E92" s="56" t="s">
        <v>230</v>
      </c>
      <c r="F92" s="56"/>
      <c r="G92" s="51"/>
      <c r="H92" s="51"/>
      <c r="I92" s="51"/>
    </row>
    <row r="93" spans="1:9" ht="30" x14ac:dyDescent="0.25">
      <c r="A93" s="51">
        <v>76</v>
      </c>
      <c r="B93" s="55" t="s">
        <v>313</v>
      </c>
      <c r="C93" s="56" t="s">
        <v>314</v>
      </c>
      <c r="D93" s="57">
        <v>5</v>
      </c>
      <c r="E93" s="56" t="s">
        <v>230</v>
      </c>
      <c r="F93" s="56"/>
      <c r="G93" s="51"/>
      <c r="H93" s="51"/>
      <c r="I93" s="51"/>
    </row>
    <row r="94" spans="1:9" ht="30" x14ac:dyDescent="0.25">
      <c r="A94" s="51">
        <v>77</v>
      </c>
      <c r="B94" s="55" t="s">
        <v>315</v>
      </c>
      <c r="C94" s="56" t="s">
        <v>316</v>
      </c>
      <c r="D94" s="57">
        <v>5</v>
      </c>
      <c r="E94" s="56" t="s">
        <v>230</v>
      </c>
      <c r="F94" s="56"/>
      <c r="G94" s="51"/>
      <c r="H94" s="51"/>
      <c r="I94" s="51"/>
    </row>
    <row r="95" spans="1:9" ht="30" x14ac:dyDescent="0.25">
      <c r="A95" s="51">
        <v>78</v>
      </c>
      <c r="B95" s="55" t="s">
        <v>317</v>
      </c>
      <c r="C95" s="56" t="s">
        <v>318</v>
      </c>
      <c r="D95" s="57">
        <v>5</v>
      </c>
      <c r="E95" s="56" t="s">
        <v>230</v>
      </c>
      <c r="F95" s="56"/>
      <c r="G95" s="51"/>
      <c r="H95" s="51"/>
      <c r="I95" s="51"/>
    </row>
    <row r="96" spans="1:9" ht="30" x14ac:dyDescent="0.25">
      <c r="A96" s="51">
        <v>79</v>
      </c>
      <c r="B96" s="55" t="s">
        <v>319</v>
      </c>
      <c r="C96" s="56" t="s">
        <v>320</v>
      </c>
      <c r="D96" s="57">
        <v>5</v>
      </c>
      <c r="E96" s="56" t="s">
        <v>230</v>
      </c>
      <c r="F96" s="56"/>
      <c r="G96" s="51"/>
      <c r="H96" s="51"/>
      <c r="I96" s="51"/>
    </row>
    <row r="97" spans="1:9" ht="30" x14ac:dyDescent="0.25">
      <c r="A97" s="51">
        <v>80</v>
      </c>
      <c r="B97" s="55" t="s">
        <v>321</v>
      </c>
      <c r="C97" s="56" t="s">
        <v>322</v>
      </c>
      <c r="D97" s="57">
        <v>5</v>
      </c>
      <c r="E97" s="56" t="s">
        <v>230</v>
      </c>
      <c r="F97" s="56"/>
      <c r="G97" s="51"/>
      <c r="H97" s="51"/>
      <c r="I97" s="51"/>
    </row>
    <row r="98" spans="1:9" ht="30" x14ac:dyDescent="0.25">
      <c r="A98" s="51">
        <v>81</v>
      </c>
      <c r="B98" s="55" t="s">
        <v>323</v>
      </c>
      <c r="C98" s="56" t="s">
        <v>324</v>
      </c>
      <c r="D98" s="57">
        <v>5</v>
      </c>
      <c r="E98" s="56" t="s">
        <v>230</v>
      </c>
      <c r="F98" s="56"/>
      <c r="G98" s="51"/>
      <c r="H98" s="51"/>
      <c r="I98" s="51"/>
    </row>
    <row r="99" spans="1:9" ht="30" x14ac:dyDescent="0.25">
      <c r="A99" s="51">
        <v>82</v>
      </c>
      <c r="B99" s="55" t="s">
        <v>325</v>
      </c>
      <c r="C99" s="56" t="s">
        <v>326</v>
      </c>
      <c r="D99" s="57">
        <v>5</v>
      </c>
      <c r="E99" s="56" t="s">
        <v>230</v>
      </c>
      <c r="F99" s="56"/>
      <c r="G99" s="51"/>
      <c r="H99" s="51"/>
      <c r="I99" s="51"/>
    </row>
    <row r="100" spans="1:9" ht="30" x14ac:dyDescent="0.25">
      <c r="A100" s="51">
        <v>83</v>
      </c>
      <c r="B100" s="55" t="s">
        <v>327</v>
      </c>
      <c r="C100" s="56" t="s">
        <v>328</v>
      </c>
      <c r="D100" s="57">
        <v>5</v>
      </c>
      <c r="E100" s="56" t="s">
        <v>230</v>
      </c>
      <c r="F100" s="56"/>
      <c r="G100" s="51"/>
      <c r="H100" s="51"/>
      <c r="I100" s="51"/>
    </row>
    <row r="101" spans="1:9" ht="30" x14ac:dyDescent="0.25">
      <c r="A101" s="51">
        <v>84</v>
      </c>
      <c r="B101" s="55" t="s">
        <v>329</v>
      </c>
      <c r="C101" s="56" t="s">
        <v>330</v>
      </c>
      <c r="D101" s="57">
        <v>5</v>
      </c>
      <c r="E101" s="56" t="s">
        <v>230</v>
      </c>
      <c r="F101" s="56"/>
      <c r="G101" s="51"/>
      <c r="H101" s="51"/>
      <c r="I101" s="51"/>
    </row>
    <row r="102" spans="1:9" ht="30" x14ac:dyDescent="0.25">
      <c r="A102" s="51">
        <v>85</v>
      </c>
      <c r="B102" s="55" t="s">
        <v>331</v>
      </c>
      <c r="C102" s="56" t="s">
        <v>332</v>
      </c>
      <c r="D102" s="57">
        <v>10</v>
      </c>
      <c r="E102" s="56" t="s">
        <v>230</v>
      </c>
      <c r="F102" s="56"/>
      <c r="G102" s="51"/>
      <c r="H102" s="51"/>
      <c r="I102" s="51"/>
    </row>
    <row r="103" spans="1:9" ht="30" x14ac:dyDescent="0.25">
      <c r="A103" s="51">
        <v>86</v>
      </c>
      <c r="B103" s="55" t="s">
        <v>333</v>
      </c>
      <c r="C103" s="56" t="s">
        <v>334</v>
      </c>
      <c r="D103" s="57">
        <v>10</v>
      </c>
      <c r="E103" s="56" t="s">
        <v>230</v>
      </c>
      <c r="F103" s="56"/>
      <c r="G103" s="51"/>
      <c r="H103" s="51"/>
      <c r="I103" s="51"/>
    </row>
    <row r="104" spans="1:9" ht="30" x14ac:dyDescent="0.25">
      <c r="A104" s="51">
        <v>87</v>
      </c>
      <c r="B104" s="55" t="s">
        <v>335</v>
      </c>
      <c r="C104" s="56" t="s">
        <v>336</v>
      </c>
      <c r="D104" s="57">
        <v>5</v>
      </c>
      <c r="E104" s="56" t="s">
        <v>230</v>
      </c>
      <c r="F104" s="56"/>
      <c r="G104" s="51"/>
      <c r="H104" s="51"/>
      <c r="I104" s="51"/>
    </row>
    <row r="105" spans="1:9" ht="30" x14ac:dyDescent="0.25">
      <c r="A105" s="51">
        <v>88</v>
      </c>
      <c r="B105" s="55" t="s">
        <v>337</v>
      </c>
      <c r="C105" s="56" t="s">
        <v>338</v>
      </c>
      <c r="D105" s="57">
        <v>4</v>
      </c>
      <c r="E105" s="56" t="s">
        <v>230</v>
      </c>
      <c r="F105" s="56"/>
      <c r="G105" s="51"/>
      <c r="H105" s="51"/>
      <c r="I105" s="51"/>
    </row>
    <row r="106" spans="1:9" ht="30" x14ac:dyDescent="0.25">
      <c r="A106" s="51">
        <v>89</v>
      </c>
      <c r="B106" s="55" t="s">
        <v>339</v>
      </c>
      <c r="C106" s="56" t="s">
        <v>340</v>
      </c>
      <c r="D106" s="57">
        <v>1</v>
      </c>
      <c r="E106" s="56" t="s">
        <v>230</v>
      </c>
      <c r="F106" s="56"/>
      <c r="G106" s="51"/>
      <c r="H106" s="51"/>
      <c r="I106" s="51"/>
    </row>
    <row r="107" spans="1:9" ht="30" x14ac:dyDescent="0.25">
      <c r="A107" s="51">
        <v>90</v>
      </c>
      <c r="B107" s="55" t="s">
        <v>233</v>
      </c>
      <c r="C107" s="56" t="s">
        <v>234</v>
      </c>
      <c r="D107" s="57">
        <v>5</v>
      </c>
      <c r="E107" s="56" t="s">
        <v>230</v>
      </c>
      <c r="F107" s="56"/>
      <c r="G107" s="51"/>
      <c r="H107" s="51"/>
      <c r="I107" s="51"/>
    </row>
    <row r="108" spans="1:9" ht="30" x14ac:dyDescent="0.25">
      <c r="A108" s="51">
        <v>91</v>
      </c>
      <c r="B108" s="55" t="s">
        <v>341</v>
      </c>
      <c r="C108" s="56" t="s">
        <v>342</v>
      </c>
      <c r="D108" s="57">
        <v>4</v>
      </c>
      <c r="E108" s="56" t="s">
        <v>230</v>
      </c>
      <c r="F108" s="56"/>
      <c r="G108" s="51"/>
      <c r="H108" s="51"/>
      <c r="I108" s="51"/>
    </row>
    <row r="109" spans="1:9" ht="30" x14ac:dyDescent="0.25">
      <c r="A109" s="51">
        <v>92</v>
      </c>
      <c r="B109" s="55" t="s">
        <v>343</v>
      </c>
      <c r="C109" s="56" t="s">
        <v>344</v>
      </c>
      <c r="D109" s="57">
        <v>19</v>
      </c>
      <c r="E109" s="56" t="s">
        <v>230</v>
      </c>
      <c r="F109" s="56"/>
      <c r="G109" s="51"/>
      <c r="H109" s="51"/>
      <c r="I109" s="51"/>
    </row>
    <row r="110" spans="1:9" ht="30" x14ac:dyDescent="0.25">
      <c r="A110" s="51">
        <v>93</v>
      </c>
      <c r="B110" s="55" t="s">
        <v>345</v>
      </c>
      <c r="C110" s="56" t="s">
        <v>346</v>
      </c>
      <c r="D110" s="57">
        <v>5</v>
      </c>
      <c r="E110" s="56" t="s">
        <v>347</v>
      </c>
      <c r="F110" s="56"/>
      <c r="G110" s="51"/>
      <c r="H110" s="51"/>
      <c r="I110" s="51"/>
    </row>
    <row r="111" spans="1:9" ht="30" x14ac:dyDescent="0.25">
      <c r="A111" s="51">
        <v>94</v>
      </c>
      <c r="B111" s="55" t="s">
        <v>348</v>
      </c>
      <c r="C111" s="56" t="s">
        <v>349</v>
      </c>
      <c r="D111" s="57">
        <v>2</v>
      </c>
      <c r="E111" s="56" t="s">
        <v>347</v>
      </c>
      <c r="F111" s="56"/>
      <c r="G111" s="51"/>
      <c r="H111" s="51"/>
      <c r="I111" s="51"/>
    </row>
    <row r="112" spans="1:9" ht="30" x14ac:dyDescent="0.25">
      <c r="A112" s="51">
        <v>95</v>
      </c>
      <c r="B112" s="55" t="s">
        <v>350</v>
      </c>
      <c r="C112" s="56" t="s">
        <v>351</v>
      </c>
      <c r="D112" s="57">
        <v>2</v>
      </c>
      <c r="E112" s="56" t="s">
        <v>230</v>
      </c>
      <c r="F112" s="56"/>
      <c r="G112" s="51"/>
      <c r="H112" s="51"/>
      <c r="I112" s="51"/>
    </row>
    <row r="113" spans="1:9" ht="30" x14ac:dyDescent="0.25">
      <c r="A113" s="51">
        <v>96</v>
      </c>
      <c r="B113" s="55" t="s">
        <v>352</v>
      </c>
      <c r="C113" s="56" t="s">
        <v>353</v>
      </c>
      <c r="D113" s="57">
        <v>4</v>
      </c>
      <c r="E113" s="56" t="s">
        <v>230</v>
      </c>
      <c r="F113" s="56"/>
      <c r="G113" s="51"/>
      <c r="H113" s="51"/>
      <c r="I113" s="51"/>
    </row>
    <row r="114" spans="1:9" ht="30" x14ac:dyDescent="0.25">
      <c r="A114" s="51">
        <v>97</v>
      </c>
      <c r="B114" s="55" t="s">
        <v>354</v>
      </c>
      <c r="C114" s="56" t="s">
        <v>355</v>
      </c>
      <c r="D114" s="57">
        <v>3</v>
      </c>
      <c r="E114" s="56" t="s">
        <v>347</v>
      </c>
      <c r="F114" s="56"/>
      <c r="G114" s="51"/>
      <c r="H114" s="51"/>
      <c r="I114" s="51"/>
    </row>
    <row r="115" spans="1:9" ht="30" x14ac:dyDescent="0.25">
      <c r="A115" s="51">
        <v>98</v>
      </c>
      <c r="B115" s="55" t="s">
        <v>356</v>
      </c>
      <c r="C115" s="56" t="s">
        <v>357</v>
      </c>
      <c r="D115" s="57">
        <v>10</v>
      </c>
      <c r="E115" s="56" t="s">
        <v>230</v>
      </c>
      <c r="F115" s="56"/>
      <c r="G115" s="51"/>
      <c r="H115" s="51"/>
      <c r="I115" s="51"/>
    </row>
    <row r="116" spans="1:9" ht="45" x14ac:dyDescent="0.25">
      <c r="A116" s="51">
        <v>99</v>
      </c>
      <c r="B116" s="55" t="s">
        <v>358</v>
      </c>
      <c r="C116" s="56" t="s">
        <v>359</v>
      </c>
      <c r="D116" s="57">
        <v>20</v>
      </c>
      <c r="E116" s="56" t="s">
        <v>230</v>
      </c>
      <c r="F116" s="56"/>
      <c r="G116" s="51"/>
      <c r="H116" s="51"/>
      <c r="I116" s="51"/>
    </row>
    <row r="117" spans="1:9" ht="30" x14ac:dyDescent="0.25">
      <c r="A117" s="51">
        <v>100</v>
      </c>
      <c r="B117" s="55" t="s">
        <v>360</v>
      </c>
      <c r="C117" s="56" t="s">
        <v>361</v>
      </c>
      <c r="D117" s="57">
        <v>2</v>
      </c>
      <c r="E117" s="56" t="s">
        <v>230</v>
      </c>
      <c r="F117" s="56"/>
      <c r="G117" s="51"/>
      <c r="H117" s="51"/>
      <c r="I117" s="51"/>
    </row>
    <row r="118" spans="1:9" ht="30" x14ac:dyDescent="0.25">
      <c r="A118" s="51">
        <v>101</v>
      </c>
      <c r="B118" s="55" t="s">
        <v>362</v>
      </c>
      <c r="C118" s="56" t="s">
        <v>363</v>
      </c>
      <c r="D118" s="57">
        <v>6</v>
      </c>
      <c r="E118" s="56" t="s">
        <v>230</v>
      </c>
      <c r="F118" s="56"/>
      <c r="G118" s="51"/>
      <c r="H118" s="51"/>
      <c r="I118" s="51"/>
    </row>
    <row r="119" spans="1:9" ht="30" x14ac:dyDescent="0.25">
      <c r="A119" s="51">
        <v>102</v>
      </c>
      <c r="B119" s="55" t="s">
        <v>364</v>
      </c>
      <c r="C119" s="56" t="s">
        <v>365</v>
      </c>
      <c r="D119" s="57">
        <v>50</v>
      </c>
      <c r="E119" s="56" t="s">
        <v>230</v>
      </c>
      <c r="F119" s="56"/>
      <c r="G119" s="51"/>
      <c r="H119" s="51"/>
      <c r="I119" s="51"/>
    </row>
    <row r="120" spans="1:9" ht="30" x14ac:dyDescent="0.25">
      <c r="A120" s="51">
        <v>103</v>
      </c>
      <c r="B120" s="55" t="s">
        <v>366</v>
      </c>
      <c r="C120" s="56" t="s">
        <v>367</v>
      </c>
      <c r="D120" s="57">
        <v>5</v>
      </c>
      <c r="E120" s="56" t="s">
        <v>230</v>
      </c>
      <c r="F120" s="56"/>
      <c r="G120" s="51"/>
      <c r="H120" s="51"/>
      <c r="I120" s="51"/>
    </row>
    <row r="121" spans="1:9" ht="30" x14ac:dyDescent="0.25">
      <c r="A121" s="51">
        <v>104</v>
      </c>
      <c r="B121" s="55" t="s">
        <v>368</v>
      </c>
      <c r="C121" s="56" t="s">
        <v>369</v>
      </c>
      <c r="D121" s="57">
        <v>23</v>
      </c>
      <c r="E121" s="56" t="s">
        <v>230</v>
      </c>
      <c r="F121" s="56"/>
      <c r="G121" s="51"/>
      <c r="H121" s="51"/>
      <c r="I121" s="51"/>
    </row>
    <row r="122" spans="1:9" ht="30" x14ac:dyDescent="0.25">
      <c r="A122" s="51">
        <v>105</v>
      </c>
      <c r="B122" s="55" t="s">
        <v>370</v>
      </c>
      <c r="C122" s="56" t="s">
        <v>371</v>
      </c>
      <c r="D122" s="57">
        <v>35</v>
      </c>
      <c r="E122" s="56" t="s">
        <v>230</v>
      </c>
      <c r="F122" s="56"/>
      <c r="G122" s="51"/>
      <c r="H122" s="51"/>
      <c r="I122" s="51"/>
    </row>
    <row r="123" spans="1:9" ht="30" x14ac:dyDescent="0.25">
      <c r="A123" s="51">
        <v>106</v>
      </c>
      <c r="B123" s="55" t="s">
        <v>372</v>
      </c>
      <c r="C123" s="56" t="s">
        <v>373</v>
      </c>
      <c r="D123" s="57">
        <v>5</v>
      </c>
      <c r="E123" s="56" t="s">
        <v>347</v>
      </c>
      <c r="F123" s="56"/>
      <c r="G123" s="51"/>
      <c r="H123" s="51"/>
      <c r="I123" s="51"/>
    </row>
    <row r="124" spans="1:9" x14ac:dyDescent="0.25">
      <c r="A124" s="51">
        <v>107</v>
      </c>
      <c r="B124" s="55" t="s">
        <v>275</v>
      </c>
      <c r="C124" s="56" t="s">
        <v>276</v>
      </c>
      <c r="D124" s="57">
        <v>5</v>
      </c>
      <c r="E124" s="56" t="s">
        <v>230</v>
      </c>
      <c r="F124" s="56"/>
      <c r="G124" s="51"/>
      <c r="H124" s="51"/>
      <c r="I124" s="51"/>
    </row>
    <row r="125" spans="1:9" ht="30" x14ac:dyDescent="0.25">
      <c r="A125" s="51">
        <v>108</v>
      </c>
      <c r="B125" s="55" t="s">
        <v>374</v>
      </c>
      <c r="C125" s="56" t="s">
        <v>375</v>
      </c>
      <c r="D125" s="57">
        <v>8</v>
      </c>
      <c r="E125" s="56" t="s">
        <v>230</v>
      </c>
      <c r="F125" s="56"/>
      <c r="G125" s="51"/>
      <c r="H125" s="51"/>
      <c r="I125" s="51"/>
    </row>
    <row r="126" spans="1:9" ht="30" x14ac:dyDescent="0.25">
      <c r="A126" s="51">
        <v>109</v>
      </c>
      <c r="B126" s="55" t="s">
        <v>376</v>
      </c>
      <c r="C126" s="56" t="s">
        <v>377</v>
      </c>
      <c r="D126" s="57">
        <v>10</v>
      </c>
      <c r="E126" s="56" t="s">
        <v>230</v>
      </c>
      <c r="F126" s="56"/>
      <c r="G126" s="51"/>
      <c r="H126" s="51"/>
      <c r="I126" s="51"/>
    </row>
    <row r="127" spans="1:9" ht="30" x14ac:dyDescent="0.25">
      <c r="A127" s="51">
        <v>110</v>
      </c>
      <c r="B127" s="55" t="s">
        <v>378</v>
      </c>
      <c r="C127" s="56" t="s">
        <v>379</v>
      </c>
      <c r="D127" s="57">
        <v>5</v>
      </c>
      <c r="E127" s="56" t="s">
        <v>230</v>
      </c>
      <c r="F127" s="56"/>
      <c r="G127" s="51"/>
      <c r="H127" s="51"/>
      <c r="I127" s="51"/>
    </row>
    <row r="128" spans="1:9" ht="30" x14ac:dyDescent="0.25">
      <c r="A128" s="51">
        <v>111</v>
      </c>
      <c r="B128" s="55" t="s">
        <v>380</v>
      </c>
      <c r="C128" s="56" t="s">
        <v>381</v>
      </c>
      <c r="D128" s="57">
        <v>10</v>
      </c>
      <c r="E128" s="56" t="s">
        <v>230</v>
      </c>
      <c r="F128" s="56"/>
      <c r="G128" s="51"/>
      <c r="H128" s="51"/>
      <c r="I128" s="51"/>
    </row>
    <row r="129" spans="1:9" ht="30" x14ac:dyDescent="0.25">
      <c r="A129" s="51">
        <v>112</v>
      </c>
      <c r="B129" s="55" t="s">
        <v>382</v>
      </c>
      <c r="C129" s="56" t="s">
        <v>383</v>
      </c>
      <c r="D129" s="57">
        <v>5</v>
      </c>
      <c r="E129" s="56" t="s">
        <v>230</v>
      </c>
      <c r="F129" s="56"/>
      <c r="G129" s="51"/>
      <c r="H129" s="51"/>
      <c r="I129" s="51"/>
    </row>
    <row r="130" spans="1:9" ht="30" x14ac:dyDescent="0.25">
      <c r="A130" s="51">
        <v>113</v>
      </c>
      <c r="B130" s="55" t="s">
        <v>384</v>
      </c>
      <c r="C130" s="56" t="s">
        <v>385</v>
      </c>
      <c r="D130" s="57">
        <v>5</v>
      </c>
      <c r="E130" s="56" t="s">
        <v>230</v>
      </c>
      <c r="F130" s="56"/>
      <c r="G130" s="51"/>
      <c r="H130" s="51"/>
      <c r="I130" s="51"/>
    </row>
    <row r="131" spans="1:9" ht="30" x14ac:dyDescent="0.25">
      <c r="A131" s="51">
        <v>114</v>
      </c>
      <c r="B131" s="55" t="s">
        <v>386</v>
      </c>
      <c r="C131" s="56" t="s">
        <v>387</v>
      </c>
      <c r="D131" s="57">
        <v>5</v>
      </c>
      <c r="E131" s="56" t="s">
        <v>230</v>
      </c>
      <c r="F131" s="56"/>
      <c r="G131" s="51"/>
      <c r="H131" s="51"/>
      <c r="I131" s="51"/>
    </row>
    <row r="132" spans="1:9" ht="30" x14ac:dyDescent="0.25">
      <c r="A132" s="51">
        <v>115</v>
      </c>
      <c r="B132" s="55" t="s">
        <v>388</v>
      </c>
      <c r="C132" s="56" t="s">
        <v>389</v>
      </c>
      <c r="D132" s="57">
        <v>5</v>
      </c>
      <c r="E132" s="56" t="s">
        <v>230</v>
      </c>
      <c r="F132" s="56"/>
      <c r="G132" s="51"/>
      <c r="H132" s="51"/>
      <c r="I132" s="51"/>
    </row>
    <row r="133" spans="1:9" ht="30" x14ac:dyDescent="0.25">
      <c r="A133" s="51">
        <v>116</v>
      </c>
      <c r="B133" s="55" t="s">
        <v>390</v>
      </c>
      <c r="C133" s="56" t="s">
        <v>391</v>
      </c>
      <c r="D133" s="57">
        <v>5</v>
      </c>
      <c r="E133" s="56" t="s">
        <v>230</v>
      </c>
      <c r="F133" s="56"/>
      <c r="G133" s="51"/>
      <c r="H133" s="51"/>
      <c r="I133" s="51"/>
    </row>
    <row r="134" spans="1:9" ht="30" x14ac:dyDescent="0.25">
      <c r="A134" s="51">
        <v>117</v>
      </c>
      <c r="B134" s="55" t="s">
        <v>392</v>
      </c>
      <c r="C134" s="56" t="s">
        <v>393</v>
      </c>
      <c r="D134" s="57">
        <v>5</v>
      </c>
      <c r="E134" s="56" t="s">
        <v>230</v>
      </c>
      <c r="F134" s="56"/>
      <c r="G134" s="51"/>
      <c r="H134" s="51"/>
      <c r="I134" s="51"/>
    </row>
    <row r="135" spans="1:9" ht="30" x14ac:dyDescent="0.25">
      <c r="A135" s="51">
        <v>118</v>
      </c>
      <c r="B135" s="55" t="s">
        <v>394</v>
      </c>
      <c r="C135" s="56" t="s">
        <v>395</v>
      </c>
      <c r="D135" s="57">
        <v>5</v>
      </c>
      <c r="E135" s="56" t="s">
        <v>230</v>
      </c>
      <c r="F135" s="56"/>
      <c r="G135" s="51"/>
      <c r="H135" s="51"/>
      <c r="I135" s="51"/>
    </row>
    <row r="136" spans="1:9" ht="30" x14ac:dyDescent="0.25">
      <c r="A136" s="51">
        <v>119</v>
      </c>
      <c r="B136" s="55" t="s">
        <v>396</v>
      </c>
      <c r="C136" s="56" t="s">
        <v>397</v>
      </c>
      <c r="D136" s="57">
        <v>5</v>
      </c>
      <c r="E136" s="56" t="s">
        <v>230</v>
      </c>
      <c r="F136" s="56"/>
      <c r="G136" s="51"/>
      <c r="H136" s="51"/>
      <c r="I136" s="51"/>
    </row>
    <row r="137" spans="1:9" ht="30" x14ac:dyDescent="0.25">
      <c r="A137" s="51">
        <v>120</v>
      </c>
      <c r="B137" s="55" t="s">
        <v>398</v>
      </c>
      <c r="C137" s="56" t="s">
        <v>399</v>
      </c>
      <c r="D137" s="57">
        <v>5</v>
      </c>
      <c r="E137" s="56" t="s">
        <v>230</v>
      </c>
      <c r="F137" s="56"/>
      <c r="G137" s="51"/>
      <c r="H137" s="51"/>
      <c r="I137" s="51"/>
    </row>
    <row r="138" spans="1:9" ht="30" x14ac:dyDescent="0.25">
      <c r="A138" s="51">
        <v>121</v>
      </c>
      <c r="B138" s="55" t="s">
        <v>400</v>
      </c>
      <c r="C138" s="56" t="s">
        <v>401</v>
      </c>
      <c r="D138" s="57">
        <v>6</v>
      </c>
      <c r="E138" s="56" t="s">
        <v>230</v>
      </c>
      <c r="F138" s="56"/>
      <c r="G138" s="51"/>
      <c r="H138" s="51"/>
      <c r="I138" s="51"/>
    </row>
    <row r="139" spans="1:9" ht="30" x14ac:dyDescent="0.25">
      <c r="A139" s="51">
        <v>122</v>
      </c>
      <c r="B139" s="55" t="s">
        <v>402</v>
      </c>
      <c r="C139" s="56" t="s">
        <v>403</v>
      </c>
      <c r="D139" s="57">
        <v>6</v>
      </c>
      <c r="E139" s="56" t="s">
        <v>230</v>
      </c>
      <c r="F139" s="56"/>
      <c r="G139" s="51"/>
      <c r="H139" s="51"/>
      <c r="I139" s="51"/>
    </row>
    <row r="140" spans="1:9" x14ac:dyDescent="0.25">
      <c r="A140" s="51">
        <v>123</v>
      </c>
      <c r="B140" s="55" t="s">
        <v>404</v>
      </c>
      <c r="C140" s="56" t="s">
        <v>405</v>
      </c>
      <c r="D140" s="57">
        <v>1</v>
      </c>
      <c r="E140" s="56" t="s">
        <v>230</v>
      </c>
      <c r="F140" s="56"/>
      <c r="G140" s="51"/>
      <c r="H140" s="51"/>
      <c r="I140" s="51"/>
    </row>
    <row r="141" spans="1:9" ht="30" x14ac:dyDescent="0.25">
      <c r="A141" s="51">
        <v>124</v>
      </c>
      <c r="B141" s="55" t="s">
        <v>406</v>
      </c>
      <c r="C141" s="56" t="s">
        <v>407</v>
      </c>
      <c r="D141" s="57">
        <v>5</v>
      </c>
      <c r="E141" s="56" t="s">
        <v>230</v>
      </c>
      <c r="F141" s="56"/>
      <c r="G141" s="51"/>
      <c r="H141" s="51"/>
      <c r="I141" s="51"/>
    </row>
    <row r="142" spans="1:9" ht="30" x14ac:dyDescent="0.25">
      <c r="A142" s="51">
        <v>125</v>
      </c>
      <c r="B142" s="55" t="s">
        <v>408</v>
      </c>
      <c r="C142" s="56" t="s">
        <v>409</v>
      </c>
      <c r="D142" s="57">
        <v>2</v>
      </c>
      <c r="E142" s="56" t="s">
        <v>230</v>
      </c>
      <c r="F142" s="56"/>
      <c r="G142" s="51"/>
      <c r="H142" s="51"/>
      <c r="I142" s="51"/>
    </row>
    <row r="143" spans="1:9" ht="30" x14ac:dyDescent="0.25">
      <c r="A143" s="51">
        <v>126</v>
      </c>
      <c r="B143" s="55" t="s">
        <v>410</v>
      </c>
      <c r="C143" s="56" t="s">
        <v>411</v>
      </c>
      <c r="D143" s="57">
        <v>2</v>
      </c>
      <c r="E143" s="56" t="s">
        <v>230</v>
      </c>
      <c r="F143" s="56"/>
      <c r="G143" s="51"/>
      <c r="H143" s="51"/>
      <c r="I143" s="51"/>
    </row>
    <row r="144" spans="1:9" ht="30" x14ac:dyDescent="0.25">
      <c r="A144" s="51">
        <v>127</v>
      </c>
      <c r="B144" s="55" t="s">
        <v>412</v>
      </c>
      <c r="C144" s="56" t="s">
        <v>413</v>
      </c>
      <c r="D144" s="57">
        <v>10</v>
      </c>
      <c r="E144" s="56" t="s">
        <v>230</v>
      </c>
      <c r="F144" s="56"/>
      <c r="G144" s="51"/>
      <c r="H144" s="51"/>
      <c r="I144" s="51"/>
    </row>
    <row r="145" spans="1:9" ht="30" x14ac:dyDescent="0.25">
      <c r="A145" s="51">
        <v>128</v>
      </c>
      <c r="B145" s="55" t="s">
        <v>414</v>
      </c>
      <c r="C145" s="56" t="s">
        <v>415</v>
      </c>
      <c r="D145" s="57">
        <v>5</v>
      </c>
      <c r="E145" s="56" t="s">
        <v>230</v>
      </c>
      <c r="F145" s="56"/>
      <c r="G145" s="51"/>
      <c r="H145" s="51"/>
      <c r="I145" s="51"/>
    </row>
    <row r="146" spans="1:9" ht="30" x14ac:dyDescent="0.25">
      <c r="A146" s="51">
        <v>129</v>
      </c>
      <c r="B146" s="55" t="s">
        <v>416</v>
      </c>
      <c r="C146" s="56" t="s">
        <v>417</v>
      </c>
      <c r="D146" s="57">
        <v>10</v>
      </c>
      <c r="E146" s="56" t="s">
        <v>230</v>
      </c>
      <c r="F146" s="56"/>
      <c r="G146" s="51"/>
      <c r="H146" s="51"/>
      <c r="I146" s="51"/>
    </row>
    <row r="147" spans="1:9" ht="30" x14ac:dyDescent="0.25">
      <c r="A147" s="51">
        <v>130</v>
      </c>
      <c r="B147" s="55" t="s">
        <v>418</v>
      </c>
      <c r="C147" s="56" t="s">
        <v>419</v>
      </c>
      <c r="D147" s="57">
        <v>2</v>
      </c>
      <c r="E147" s="56" t="s">
        <v>230</v>
      </c>
      <c r="F147" s="56"/>
      <c r="G147" s="51"/>
      <c r="H147" s="51"/>
      <c r="I147" s="51"/>
    </row>
    <row r="148" spans="1:9" ht="30" x14ac:dyDescent="0.25">
      <c r="A148" s="51">
        <v>131</v>
      </c>
      <c r="B148" s="55" t="s">
        <v>420</v>
      </c>
      <c r="C148" s="56" t="s">
        <v>421</v>
      </c>
      <c r="D148" s="57">
        <v>5</v>
      </c>
      <c r="E148" s="56" t="s">
        <v>230</v>
      </c>
      <c r="F148" s="56"/>
      <c r="G148" s="51"/>
      <c r="H148" s="51"/>
      <c r="I148" s="51"/>
    </row>
    <row r="149" spans="1:9" ht="30" x14ac:dyDescent="0.25">
      <c r="A149" s="51">
        <v>132</v>
      </c>
      <c r="B149" s="55" t="s">
        <v>422</v>
      </c>
      <c r="C149" s="56" t="s">
        <v>423</v>
      </c>
      <c r="D149" s="57">
        <v>1</v>
      </c>
      <c r="E149" s="56" t="s">
        <v>230</v>
      </c>
      <c r="F149" s="56"/>
      <c r="G149" s="51"/>
      <c r="H149" s="51"/>
      <c r="I149" s="51"/>
    </row>
    <row r="150" spans="1:9" ht="30" x14ac:dyDescent="0.25">
      <c r="A150" s="51">
        <v>133</v>
      </c>
      <c r="B150" s="55" t="s">
        <v>424</v>
      </c>
      <c r="C150" s="56" t="s">
        <v>425</v>
      </c>
      <c r="D150" s="57">
        <v>5</v>
      </c>
      <c r="E150" s="56" t="s">
        <v>230</v>
      </c>
      <c r="F150" s="56"/>
      <c r="G150" s="51"/>
      <c r="H150" s="51"/>
      <c r="I150" s="51"/>
    </row>
    <row r="151" spans="1:9" ht="30" x14ac:dyDescent="0.25">
      <c r="A151" s="51">
        <v>134</v>
      </c>
      <c r="B151" s="55" t="s">
        <v>426</v>
      </c>
      <c r="C151" s="56" t="s">
        <v>427</v>
      </c>
      <c r="D151" s="57">
        <v>5</v>
      </c>
      <c r="E151" s="56" t="s">
        <v>230</v>
      </c>
      <c r="F151" s="56"/>
      <c r="G151" s="51"/>
      <c r="H151" s="51"/>
      <c r="I151" s="51"/>
    </row>
    <row r="152" spans="1:9" ht="30" x14ac:dyDescent="0.25">
      <c r="A152" s="51">
        <v>135</v>
      </c>
      <c r="B152" s="55" t="s">
        <v>428</v>
      </c>
      <c r="C152" s="56" t="s">
        <v>429</v>
      </c>
      <c r="D152" s="57">
        <v>5</v>
      </c>
      <c r="E152" s="56" t="s">
        <v>230</v>
      </c>
      <c r="F152" s="56"/>
      <c r="G152" s="51"/>
      <c r="H152" s="51"/>
      <c r="I152" s="51"/>
    </row>
    <row r="153" spans="1:9" ht="30" x14ac:dyDescent="0.25">
      <c r="A153" s="51">
        <v>136</v>
      </c>
      <c r="B153" s="55" t="s">
        <v>430</v>
      </c>
      <c r="C153" s="56" t="s">
        <v>431</v>
      </c>
      <c r="D153" s="57">
        <v>5</v>
      </c>
      <c r="E153" s="56" t="s">
        <v>230</v>
      </c>
      <c r="F153" s="56"/>
      <c r="G153" s="51"/>
      <c r="H153" s="51"/>
      <c r="I153" s="51"/>
    </row>
    <row r="154" spans="1:9" ht="30" x14ac:dyDescent="0.25">
      <c r="A154" s="51">
        <v>137</v>
      </c>
      <c r="B154" s="55" t="s">
        <v>432</v>
      </c>
      <c r="C154" s="56" t="s">
        <v>433</v>
      </c>
      <c r="D154" s="57">
        <v>5</v>
      </c>
      <c r="E154" s="56" t="s">
        <v>230</v>
      </c>
      <c r="F154" s="56"/>
      <c r="G154" s="51"/>
      <c r="H154" s="51"/>
      <c r="I154" s="51"/>
    </row>
    <row r="155" spans="1:9" ht="30" x14ac:dyDescent="0.25">
      <c r="A155" s="51">
        <v>138</v>
      </c>
      <c r="B155" s="55" t="s">
        <v>434</v>
      </c>
      <c r="C155" s="56" t="s">
        <v>435</v>
      </c>
      <c r="D155" s="57">
        <v>6</v>
      </c>
      <c r="E155" s="56" t="s">
        <v>230</v>
      </c>
      <c r="F155" s="56"/>
      <c r="G155" s="51"/>
      <c r="H155" s="51"/>
      <c r="I155" s="51"/>
    </row>
    <row r="156" spans="1:9" ht="30" x14ac:dyDescent="0.25">
      <c r="A156" s="51">
        <v>139</v>
      </c>
      <c r="B156" s="55" t="s">
        <v>436</v>
      </c>
      <c r="C156" s="56" t="s">
        <v>437</v>
      </c>
      <c r="D156" s="57">
        <v>4</v>
      </c>
      <c r="E156" s="56" t="s">
        <v>230</v>
      </c>
      <c r="F156" s="56"/>
      <c r="G156" s="51"/>
      <c r="H156" s="51"/>
      <c r="I156" s="51"/>
    </row>
    <row r="157" spans="1:9" ht="30" x14ac:dyDescent="0.25">
      <c r="A157" s="51">
        <v>140</v>
      </c>
      <c r="B157" s="55" t="s">
        <v>438</v>
      </c>
      <c r="C157" s="56" t="s">
        <v>439</v>
      </c>
      <c r="D157" s="57">
        <v>2</v>
      </c>
      <c r="E157" s="56" t="s">
        <v>230</v>
      </c>
      <c r="F157" s="56"/>
      <c r="G157" s="51"/>
      <c r="H157" s="51"/>
      <c r="I157" s="51"/>
    </row>
    <row r="158" spans="1:9" ht="30" x14ac:dyDescent="0.25">
      <c r="A158" s="51">
        <v>141</v>
      </c>
      <c r="B158" s="55" t="s">
        <v>440</v>
      </c>
      <c r="C158" s="56" t="s">
        <v>441</v>
      </c>
      <c r="D158" s="57">
        <v>2</v>
      </c>
      <c r="E158" s="56" t="s">
        <v>230</v>
      </c>
      <c r="F158" s="56"/>
      <c r="G158" s="51"/>
      <c r="H158" s="51"/>
      <c r="I158" s="51"/>
    </row>
    <row r="159" spans="1:9" ht="30" x14ac:dyDescent="0.25">
      <c r="A159" s="51">
        <v>142</v>
      </c>
      <c r="B159" s="55" t="s">
        <v>442</v>
      </c>
      <c r="C159" s="56" t="s">
        <v>443</v>
      </c>
      <c r="D159" s="57">
        <v>3</v>
      </c>
      <c r="E159" s="56" t="s">
        <v>347</v>
      </c>
      <c r="F159" s="56"/>
      <c r="G159" s="51"/>
      <c r="H159" s="51"/>
      <c r="I159" s="51"/>
    </row>
    <row r="160" spans="1:9" ht="30" x14ac:dyDescent="0.25">
      <c r="A160" s="51">
        <v>143</v>
      </c>
      <c r="B160" s="55" t="s">
        <v>444</v>
      </c>
      <c r="C160" s="56" t="s">
        <v>445</v>
      </c>
      <c r="D160" s="57">
        <v>3</v>
      </c>
      <c r="E160" s="56" t="s">
        <v>347</v>
      </c>
      <c r="F160" s="56"/>
      <c r="G160" s="51"/>
      <c r="H160" s="51"/>
      <c r="I160" s="51"/>
    </row>
    <row r="161" spans="1:9" ht="30" x14ac:dyDescent="0.25">
      <c r="A161" s="51">
        <v>144</v>
      </c>
      <c r="B161" s="55" t="s">
        <v>446</v>
      </c>
      <c r="C161" s="56" t="s">
        <v>447</v>
      </c>
      <c r="D161" s="57">
        <v>3</v>
      </c>
      <c r="E161" s="56" t="s">
        <v>347</v>
      </c>
      <c r="F161" s="56"/>
      <c r="G161" s="51"/>
      <c r="H161" s="51"/>
      <c r="I161" s="51"/>
    </row>
    <row r="162" spans="1:9" ht="30" x14ac:dyDescent="0.25">
      <c r="A162" s="51">
        <v>145</v>
      </c>
      <c r="B162" s="55" t="s">
        <v>448</v>
      </c>
      <c r="C162" s="56" t="s">
        <v>449</v>
      </c>
      <c r="D162" s="57">
        <v>6</v>
      </c>
      <c r="E162" s="56" t="s">
        <v>347</v>
      </c>
      <c r="F162" s="56"/>
      <c r="G162" s="51"/>
      <c r="H162" s="51"/>
      <c r="I162" s="51"/>
    </row>
    <row r="163" spans="1:9" ht="30" x14ac:dyDescent="0.25">
      <c r="A163" s="51">
        <v>146</v>
      </c>
      <c r="B163" s="55" t="s">
        <v>450</v>
      </c>
      <c r="C163" s="56" t="s">
        <v>451</v>
      </c>
      <c r="D163" s="57">
        <v>3</v>
      </c>
      <c r="E163" s="56" t="s">
        <v>347</v>
      </c>
      <c r="F163" s="56"/>
      <c r="G163" s="51"/>
      <c r="H163" s="51"/>
      <c r="I163" s="51"/>
    </row>
    <row r="164" spans="1:9" ht="30" x14ac:dyDescent="0.25">
      <c r="A164" s="51">
        <v>147</v>
      </c>
      <c r="B164" s="55" t="s">
        <v>452</v>
      </c>
      <c r="C164" s="56" t="s">
        <v>453</v>
      </c>
      <c r="D164" s="57">
        <v>3</v>
      </c>
      <c r="E164" s="56" t="s">
        <v>347</v>
      </c>
      <c r="F164" s="56"/>
      <c r="G164" s="51"/>
      <c r="H164" s="51"/>
      <c r="I164" s="51"/>
    </row>
    <row r="165" spans="1:9" ht="30" x14ac:dyDescent="0.25">
      <c r="A165" s="51">
        <v>148</v>
      </c>
      <c r="B165" s="55" t="s">
        <v>454</v>
      </c>
      <c r="C165" s="56" t="s">
        <v>455</v>
      </c>
      <c r="D165" s="57">
        <v>3</v>
      </c>
      <c r="E165" s="56" t="s">
        <v>347</v>
      </c>
      <c r="F165" s="56"/>
      <c r="G165" s="51"/>
      <c r="H165" s="51"/>
      <c r="I165" s="51"/>
    </row>
    <row r="166" spans="1:9" ht="30" x14ac:dyDescent="0.25">
      <c r="A166" s="51">
        <v>149</v>
      </c>
      <c r="B166" s="55" t="s">
        <v>456</v>
      </c>
      <c r="C166" s="56" t="s">
        <v>457</v>
      </c>
      <c r="D166" s="57">
        <v>3</v>
      </c>
      <c r="E166" s="56" t="s">
        <v>347</v>
      </c>
      <c r="F166" s="56"/>
      <c r="G166" s="51"/>
      <c r="H166" s="51"/>
      <c r="I166" s="51"/>
    </row>
    <row r="167" spans="1:9" ht="30" x14ac:dyDescent="0.25">
      <c r="A167" s="51">
        <v>150</v>
      </c>
      <c r="B167" s="55" t="s">
        <v>458</v>
      </c>
      <c r="C167" s="56" t="s">
        <v>459</v>
      </c>
      <c r="D167" s="57">
        <v>7</v>
      </c>
      <c r="E167" s="56" t="s">
        <v>347</v>
      </c>
      <c r="F167" s="56"/>
      <c r="G167" s="51"/>
      <c r="H167" s="51"/>
      <c r="I167" s="51"/>
    </row>
    <row r="168" spans="1:9" ht="30" x14ac:dyDescent="0.25">
      <c r="A168" s="51">
        <v>151</v>
      </c>
      <c r="B168" s="55" t="s">
        <v>460</v>
      </c>
      <c r="C168" s="56" t="s">
        <v>461</v>
      </c>
      <c r="D168" s="57">
        <v>3</v>
      </c>
      <c r="E168" s="56" t="s">
        <v>347</v>
      </c>
      <c r="F168" s="56"/>
      <c r="G168" s="51"/>
      <c r="H168" s="51"/>
      <c r="I168" s="51"/>
    </row>
    <row r="169" spans="1:9" ht="30" x14ac:dyDescent="0.25">
      <c r="A169" s="51">
        <v>152</v>
      </c>
      <c r="B169" s="55" t="s">
        <v>462</v>
      </c>
      <c r="C169" s="56" t="s">
        <v>463</v>
      </c>
      <c r="D169" s="57">
        <v>3</v>
      </c>
      <c r="E169" s="56" t="s">
        <v>230</v>
      </c>
      <c r="F169" s="56"/>
      <c r="G169" s="51"/>
      <c r="H169" s="51"/>
      <c r="I169" s="51"/>
    </row>
    <row r="170" spans="1:9" ht="30" x14ac:dyDescent="0.25">
      <c r="A170" s="51">
        <v>153</v>
      </c>
      <c r="B170" s="55" t="s">
        <v>464</v>
      </c>
      <c r="C170" s="56" t="s">
        <v>465</v>
      </c>
      <c r="D170" s="57">
        <v>4</v>
      </c>
      <c r="E170" s="56" t="s">
        <v>230</v>
      </c>
      <c r="F170" s="56"/>
      <c r="G170" s="51"/>
      <c r="H170" s="51"/>
      <c r="I170" s="51"/>
    </row>
    <row r="171" spans="1:9" ht="30" x14ac:dyDescent="0.25">
      <c r="A171" s="51">
        <v>154</v>
      </c>
      <c r="B171" s="55" t="s">
        <v>466</v>
      </c>
      <c r="C171" s="56" t="s">
        <v>467</v>
      </c>
      <c r="D171" s="57">
        <v>1</v>
      </c>
      <c r="E171" s="56" t="s">
        <v>347</v>
      </c>
      <c r="F171" s="56"/>
      <c r="G171" s="51"/>
      <c r="H171" s="51"/>
      <c r="I171" s="51"/>
    </row>
    <row r="172" spans="1:9" ht="30" x14ac:dyDescent="0.25">
      <c r="A172" s="51">
        <v>155</v>
      </c>
      <c r="B172" s="55" t="s">
        <v>468</v>
      </c>
      <c r="C172" s="56" t="s">
        <v>469</v>
      </c>
      <c r="D172" s="57">
        <v>1</v>
      </c>
      <c r="E172" s="56" t="s">
        <v>347</v>
      </c>
      <c r="F172" s="56"/>
      <c r="G172" s="51"/>
      <c r="H172" s="51"/>
      <c r="I172" s="51"/>
    </row>
    <row r="173" spans="1:9" ht="30" x14ac:dyDescent="0.25">
      <c r="A173" s="51">
        <v>156</v>
      </c>
      <c r="B173" s="55" t="s">
        <v>470</v>
      </c>
      <c r="C173" s="56" t="s">
        <v>471</v>
      </c>
      <c r="D173" s="57">
        <v>1</v>
      </c>
      <c r="E173" s="56" t="s">
        <v>347</v>
      </c>
      <c r="F173" s="56"/>
      <c r="G173" s="51"/>
      <c r="H173" s="51"/>
      <c r="I173" s="51"/>
    </row>
    <row r="174" spans="1:9" ht="30" x14ac:dyDescent="0.25">
      <c r="A174" s="51">
        <v>157</v>
      </c>
      <c r="B174" s="55" t="s">
        <v>472</v>
      </c>
      <c r="C174" s="56" t="s">
        <v>473</v>
      </c>
      <c r="D174" s="57">
        <v>3</v>
      </c>
      <c r="E174" s="56" t="s">
        <v>230</v>
      </c>
      <c r="F174" s="56"/>
      <c r="G174" s="51"/>
      <c r="H174" s="51"/>
      <c r="I174" s="51"/>
    </row>
    <row r="175" spans="1:9" ht="30" x14ac:dyDescent="0.25">
      <c r="A175" s="51">
        <v>158</v>
      </c>
      <c r="B175" s="55" t="s">
        <v>474</v>
      </c>
      <c r="C175" s="56" t="s">
        <v>475</v>
      </c>
      <c r="D175" s="57">
        <v>30</v>
      </c>
      <c r="E175" s="56" t="s">
        <v>230</v>
      </c>
      <c r="F175" s="56"/>
      <c r="G175" s="51"/>
      <c r="H175" s="51"/>
      <c r="I175" s="51"/>
    </row>
    <row r="176" spans="1:9" ht="30" x14ac:dyDescent="0.25">
      <c r="A176" s="51">
        <v>159</v>
      </c>
      <c r="B176" s="55" t="s">
        <v>476</v>
      </c>
      <c r="C176" s="56" t="s">
        <v>477</v>
      </c>
      <c r="D176" s="57">
        <v>4</v>
      </c>
      <c r="E176" s="56" t="s">
        <v>230</v>
      </c>
      <c r="F176" s="56"/>
      <c r="G176" s="51"/>
      <c r="H176" s="51"/>
      <c r="I176" s="51"/>
    </row>
    <row r="177" spans="1:9" x14ac:dyDescent="0.25">
      <c r="A177" s="51">
        <v>160</v>
      </c>
      <c r="B177" s="55" t="s">
        <v>478</v>
      </c>
      <c r="C177" s="56" t="s">
        <v>479</v>
      </c>
      <c r="D177" s="57">
        <v>2</v>
      </c>
      <c r="E177" s="56" t="s">
        <v>230</v>
      </c>
      <c r="F177" s="56"/>
      <c r="G177" s="51"/>
      <c r="H177" s="51"/>
      <c r="I177" s="51"/>
    </row>
    <row r="178" spans="1:9" x14ac:dyDescent="0.25">
      <c r="A178" s="51">
        <v>161</v>
      </c>
      <c r="B178" s="55" t="s">
        <v>480</v>
      </c>
      <c r="C178" s="56" t="s">
        <v>481</v>
      </c>
      <c r="D178" s="57">
        <v>2</v>
      </c>
      <c r="E178" s="56" t="s">
        <v>230</v>
      </c>
      <c r="F178" s="56"/>
      <c r="G178" s="51"/>
      <c r="H178" s="51"/>
      <c r="I178" s="51"/>
    </row>
    <row r="179" spans="1:9" ht="30" x14ac:dyDescent="0.25">
      <c r="A179" s="51">
        <v>162</v>
      </c>
      <c r="B179" s="55" t="s">
        <v>482</v>
      </c>
      <c r="C179" s="58">
        <v>3393</v>
      </c>
      <c r="D179" s="57">
        <v>2</v>
      </c>
      <c r="E179" s="56" t="s">
        <v>20</v>
      </c>
      <c r="F179" s="56"/>
      <c r="G179" s="51"/>
      <c r="H179" s="51"/>
      <c r="I179" s="51"/>
    </row>
    <row r="180" spans="1:9" ht="30" x14ac:dyDescent="0.25">
      <c r="A180" s="51">
        <v>163</v>
      </c>
      <c r="B180" s="55" t="s">
        <v>483</v>
      </c>
      <c r="C180" s="58">
        <v>3401</v>
      </c>
      <c r="D180" s="57">
        <v>4</v>
      </c>
      <c r="E180" s="56" t="s">
        <v>20</v>
      </c>
      <c r="F180" s="56"/>
      <c r="G180" s="51"/>
      <c r="H180" s="51"/>
      <c r="I180" s="51"/>
    </row>
    <row r="181" spans="1:9" ht="30" x14ac:dyDescent="0.25">
      <c r="A181" s="51">
        <v>164</v>
      </c>
      <c r="B181" s="55" t="s">
        <v>484</v>
      </c>
      <c r="C181" s="58">
        <v>17399</v>
      </c>
      <c r="D181" s="57">
        <v>1</v>
      </c>
      <c r="E181" s="56" t="s">
        <v>20</v>
      </c>
      <c r="F181" s="56"/>
      <c r="G181" s="51"/>
      <c r="H181" s="51"/>
      <c r="I181" s="51"/>
    </row>
    <row r="182" spans="1:9" x14ac:dyDescent="0.25">
      <c r="A182" s="51">
        <v>165</v>
      </c>
      <c r="B182" s="59" t="s">
        <v>485</v>
      </c>
      <c r="C182" s="60">
        <v>3050</v>
      </c>
      <c r="D182" s="61">
        <v>24</v>
      </c>
      <c r="E182" s="62" t="s">
        <v>20</v>
      </c>
      <c r="F182" s="62"/>
      <c r="G182" s="51"/>
      <c r="H182" s="51"/>
      <c r="I182" s="51"/>
    </row>
    <row r="183" spans="1:9" ht="16.5" x14ac:dyDescent="0.25">
      <c r="A183" s="68" t="s">
        <v>19</v>
      </c>
      <c r="B183" s="69"/>
      <c r="C183" s="69"/>
      <c r="D183" s="69"/>
      <c r="E183" s="69"/>
      <c r="F183" s="69"/>
      <c r="G183" s="70"/>
      <c r="H183" s="49"/>
      <c r="I183" s="50"/>
    </row>
    <row r="185" spans="1:9" ht="16.5" x14ac:dyDescent="0.35">
      <c r="B185" s="48" t="s">
        <v>491</v>
      </c>
    </row>
    <row r="187" spans="1:9" ht="16.5" x14ac:dyDescent="0.35">
      <c r="B187" s="48" t="s">
        <v>486</v>
      </c>
    </row>
    <row r="188" spans="1:9" ht="16.5" x14ac:dyDescent="0.35">
      <c r="B188" s="48" t="s">
        <v>18</v>
      </c>
    </row>
    <row r="189" spans="1:9" ht="16.5" x14ac:dyDescent="0.35">
      <c r="B189" s="48" t="s">
        <v>17</v>
      </c>
    </row>
  </sheetData>
  <mergeCells count="3">
    <mergeCell ref="A2:C2"/>
    <mergeCell ref="A8:F8"/>
    <mergeCell ref="A183:G183"/>
  </mergeCells>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9"/>
  <sheetViews>
    <sheetView topLeftCell="A52" workbookViewId="0">
      <selection activeCell="E61" sqref="E61"/>
    </sheetView>
  </sheetViews>
  <sheetFormatPr defaultRowHeight="16.5" x14ac:dyDescent="0.35"/>
  <cols>
    <col min="1" max="1" width="5.42578125" style="9" customWidth="1"/>
    <col min="2" max="2" width="134.85546875" style="10" customWidth="1"/>
    <col min="3" max="16384" width="9.140625" style="1"/>
  </cols>
  <sheetData>
    <row r="1" spans="1:2" x14ac:dyDescent="0.35">
      <c r="A1" s="2"/>
      <c r="B1" s="3"/>
    </row>
    <row r="2" spans="1:2" x14ac:dyDescent="0.35">
      <c r="A2" s="11" t="s">
        <v>0</v>
      </c>
      <c r="B2" s="12" t="s">
        <v>185</v>
      </c>
    </row>
    <row r="3" spans="1:2" x14ac:dyDescent="0.35">
      <c r="A3" s="13" t="s">
        <v>27</v>
      </c>
      <c r="B3" s="14" t="s">
        <v>38</v>
      </c>
    </row>
    <row r="4" spans="1:2" ht="34.5" customHeight="1" x14ac:dyDescent="0.35">
      <c r="A4" s="15" t="s">
        <v>1</v>
      </c>
      <c r="B4" s="16" t="s">
        <v>39</v>
      </c>
    </row>
    <row r="5" spans="1:2" ht="33" x14ac:dyDescent="0.35">
      <c r="A5" s="15" t="s">
        <v>2</v>
      </c>
      <c r="B5" s="16" t="s">
        <v>40</v>
      </c>
    </row>
    <row r="6" spans="1:2" ht="117" customHeight="1" x14ac:dyDescent="0.35">
      <c r="A6" s="15" t="s">
        <v>3</v>
      </c>
      <c r="B6" s="16" t="s">
        <v>41</v>
      </c>
    </row>
    <row r="7" spans="1:2" ht="64.5" customHeight="1" x14ac:dyDescent="0.35">
      <c r="A7" s="15" t="s">
        <v>4</v>
      </c>
      <c r="B7" s="16" t="s">
        <v>42</v>
      </c>
    </row>
    <row r="8" spans="1:2" x14ac:dyDescent="0.35">
      <c r="A8" s="17" t="s">
        <v>28</v>
      </c>
      <c r="B8" s="14" t="s">
        <v>43</v>
      </c>
    </row>
    <row r="9" spans="1:2" x14ac:dyDescent="0.35">
      <c r="A9" s="18" t="s">
        <v>1</v>
      </c>
      <c r="B9" s="16" t="s">
        <v>44</v>
      </c>
    </row>
    <row r="10" spans="1:2" x14ac:dyDescent="0.35">
      <c r="A10" s="18" t="s">
        <v>2</v>
      </c>
      <c r="B10" s="16" t="s">
        <v>45</v>
      </c>
    </row>
    <row r="11" spans="1:2" x14ac:dyDescent="0.35">
      <c r="A11" s="18" t="s">
        <v>3</v>
      </c>
      <c r="B11" s="16" t="s">
        <v>46</v>
      </c>
    </row>
    <row r="12" spans="1:2" ht="33" x14ac:dyDescent="0.35">
      <c r="A12" s="18" t="s">
        <v>4</v>
      </c>
      <c r="B12" s="16" t="s">
        <v>47</v>
      </c>
    </row>
    <row r="13" spans="1:2" ht="33" x14ac:dyDescent="0.35">
      <c r="A13" s="18" t="s">
        <v>5</v>
      </c>
      <c r="B13" s="16" t="s">
        <v>48</v>
      </c>
    </row>
    <row r="14" spans="1:2" ht="33" x14ac:dyDescent="0.35">
      <c r="A14" s="18" t="s">
        <v>6</v>
      </c>
      <c r="B14" s="16" t="s">
        <v>49</v>
      </c>
    </row>
    <row r="15" spans="1:2" ht="33" x14ac:dyDescent="0.35">
      <c r="A15" s="18" t="s">
        <v>7</v>
      </c>
      <c r="B15" s="16" t="s">
        <v>50</v>
      </c>
    </row>
    <row r="16" spans="1:2" ht="33" x14ac:dyDescent="0.35">
      <c r="A16" s="18" t="s">
        <v>8</v>
      </c>
      <c r="B16" s="16" t="s">
        <v>51</v>
      </c>
    </row>
    <row r="17" spans="1:2" x14ac:dyDescent="0.35">
      <c r="A17" s="18" t="s">
        <v>9</v>
      </c>
      <c r="B17" s="16" t="s">
        <v>52</v>
      </c>
    </row>
    <row r="18" spans="1:2" x14ac:dyDescent="0.35">
      <c r="A18" s="17" t="s">
        <v>29</v>
      </c>
      <c r="B18" s="14" t="s">
        <v>53</v>
      </c>
    </row>
    <row r="19" spans="1:2" ht="36" customHeight="1" x14ac:dyDescent="0.35">
      <c r="A19" s="15" t="s">
        <v>1</v>
      </c>
      <c r="B19" s="16" t="s">
        <v>54</v>
      </c>
    </row>
    <row r="20" spans="1:2" ht="33" x14ac:dyDescent="0.35">
      <c r="A20" s="15" t="s">
        <v>2</v>
      </c>
      <c r="B20" s="16" t="s">
        <v>55</v>
      </c>
    </row>
    <row r="21" spans="1:2" ht="99" x14ac:dyDescent="0.35">
      <c r="A21" s="18" t="s">
        <v>3</v>
      </c>
      <c r="B21" s="16" t="s">
        <v>56</v>
      </c>
    </row>
    <row r="22" spans="1:2" ht="49.5" x14ac:dyDescent="0.35">
      <c r="A22" s="18" t="s">
        <v>4</v>
      </c>
      <c r="B22" s="16" t="s">
        <v>57</v>
      </c>
    </row>
    <row r="23" spans="1:2" x14ac:dyDescent="0.35">
      <c r="A23" s="18" t="s">
        <v>5</v>
      </c>
      <c r="B23" s="16" t="s">
        <v>58</v>
      </c>
    </row>
    <row r="24" spans="1:2" x14ac:dyDescent="0.35">
      <c r="A24" s="18" t="s">
        <v>6</v>
      </c>
      <c r="B24" s="16" t="s">
        <v>59</v>
      </c>
    </row>
    <row r="25" spans="1:2" ht="33" x14ac:dyDescent="0.35">
      <c r="A25" s="18" t="s">
        <v>7</v>
      </c>
      <c r="B25" s="16" t="s">
        <v>60</v>
      </c>
    </row>
    <row r="26" spans="1:2" ht="33" x14ac:dyDescent="0.35">
      <c r="A26" s="18" t="s">
        <v>8</v>
      </c>
      <c r="B26" s="16" t="s">
        <v>61</v>
      </c>
    </row>
    <row r="27" spans="1:2" ht="49.5" x14ac:dyDescent="0.35">
      <c r="A27" s="18" t="s">
        <v>9</v>
      </c>
      <c r="B27" s="16" t="s">
        <v>62</v>
      </c>
    </row>
    <row r="28" spans="1:2" x14ac:dyDescent="0.35">
      <c r="A28" s="18" t="s">
        <v>10</v>
      </c>
      <c r="B28" s="16" t="s">
        <v>63</v>
      </c>
    </row>
    <row r="29" spans="1:2" x14ac:dyDescent="0.35">
      <c r="A29" s="17" t="s">
        <v>30</v>
      </c>
      <c r="B29" s="14" t="s">
        <v>64</v>
      </c>
    </row>
    <row r="30" spans="1:2" x14ac:dyDescent="0.35">
      <c r="A30" s="18" t="s">
        <v>1</v>
      </c>
      <c r="B30" s="16" t="s">
        <v>65</v>
      </c>
    </row>
    <row r="31" spans="1:2" x14ac:dyDescent="0.35">
      <c r="A31" s="18" t="s">
        <v>2</v>
      </c>
      <c r="B31" s="16" t="s">
        <v>66</v>
      </c>
    </row>
    <row r="32" spans="1:2" x14ac:dyDescent="0.35">
      <c r="A32" s="18" t="s">
        <v>3</v>
      </c>
      <c r="B32" s="16" t="s">
        <v>67</v>
      </c>
    </row>
    <row r="33" spans="1:2" x14ac:dyDescent="0.35">
      <c r="A33" s="18" t="s">
        <v>4</v>
      </c>
      <c r="B33" s="16" t="s">
        <v>68</v>
      </c>
    </row>
    <row r="34" spans="1:2" x14ac:dyDescent="0.35">
      <c r="A34" s="18" t="s">
        <v>5</v>
      </c>
      <c r="B34" s="16" t="s">
        <v>69</v>
      </c>
    </row>
    <row r="35" spans="1:2" x14ac:dyDescent="0.35">
      <c r="A35" s="18" t="s">
        <v>6</v>
      </c>
      <c r="B35" s="16" t="s">
        <v>70</v>
      </c>
    </row>
    <row r="36" spans="1:2" x14ac:dyDescent="0.35">
      <c r="A36" s="18" t="s">
        <v>7</v>
      </c>
      <c r="B36" s="16" t="s">
        <v>71</v>
      </c>
    </row>
    <row r="37" spans="1:2" x14ac:dyDescent="0.35">
      <c r="A37" s="18" t="s">
        <v>8</v>
      </c>
      <c r="B37" s="16" t="s">
        <v>72</v>
      </c>
    </row>
    <row r="38" spans="1:2" x14ac:dyDescent="0.35">
      <c r="A38" s="18" t="s">
        <v>9</v>
      </c>
      <c r="B38" s="16" t="s">
        <v>73</v>
      </c>
    </row>
    <row r="39" spans="1:2" x14ac:dyDescent="0.35">
      <c r="A39" s="18" t="s">
        <v>10</v>
      </c>
      <c r="B39" s="16" t="s">
        <v>74</v>
      </c>
    </row>
    <row r="40" spans="1:2" x14ac:dyDescent="0.35">
      <c r="A40" s="19" t="s">
        <v>31</v>
      </c>
      <c r="B40" s="14" t="s">
        <v>156</v>
      </c>
    </row>
    <row r="41" spans="1:2" x14ac:dyDescent="0.35">
      <c r="A41" s="17" t="s">
        <v>35</v>
      </c>
      <c r="B41" s="14" t="s">
        <v>75</v>
      </c>
    </row>
    <row r="42" spans="1:2" ht="49.5" x14ac:dyDescent="0.35">
      <c r="A42" s="18" t="s">
        <v>1</v>
      </c>
      <c r="B42" s="16" t="s">
        <v>76</v>
      </c>
    </row>
    <row r="43" spans="1:2" ht="33" x14ac:dyDescent="0.35">
      <c r="A43" s="18" t="s">
        <v>2</v>
      </c>
      <c r="B43" s="16" t="s">
        <v>77</v>
      </c>
    </row>
    <row r="44" spans="1:2" ht="33" x14ac:dyDescent="0.35">
      <c r="A44" s="18" t="s">
        <v>3</v>
      </c>
      <c r="B44" s="16" t="s">
        <v>78</v>
      </c>
    </row>
    <row r="45" spans="1:2" ht="33" x14ac:dyDescent="0.35">
      <c r="A45" s="18" t="s">
        <v>4</v>
      </c>
      <c r="B45" s="16" t="s">
        <v>79</v>
      </c>
    </row>
    <row r="46" spans="1:2" x14ac:dyDescent="0.35">
      <c r="A46" s="19" t="s">
        <v>36</v>
      </c>
      <c r="B46" s="14" t="s">
        <v>80</v>
      </c>
    </row>
    <row r="47" spans="1:2" ht="49.5" x14ac:dyDescent="0.35">
      <c r="A47" s="18" t="s">
        <v>1</v>
      </c>
      <c r="B47" s="16" t="s">
        <v>81</v>
      </c>
    </row>
    <row r="48" spans="1:2" x14ac:dyDescent="0.35">
      <c r="A48" s="19" t="s">
        <v>37</v>
      </c>
      <c r="B48" s="14" t="s">
        <v>82</v>
      </c>
    </row>
    <row r="49" spans="1:2" ht="49.5" x14ac:dyDescent="0.35">
      <c r="A49" s="18" t="s">
        <v>1</v>
      </c>
      <c r="B49" s="16" t="s">
        <v>83</v>
      </c>
    </row>
    <row r="50" spans="1:2" x14ac:dyDescent="0.35">
      <c r="A50" s="19" t="s">
        <v>157</v>
      </c>
      <c r="B50" s="14" t="s">
        <v>84</v>
      </c>
    </row>
    <row r="51" spans="1:2" ht="33" x14ac:dyDescent="0.35">
      <c r="A51" s="18" t="s">
        <v>1</v>
      </c>
      <c r="B51" s="16" t="s">
        <v>85</v>
      </c>
    </row>
    <row r="52" spans="1:2" ht="33" x14ac:dyDescent="0.35">
      <c r="A52" s="18" t="s">
        <v>2</v>
      </c>
      <c r="B52" s="16" t="s">
        <v>86</v>
      </c>
    </row>
    <row r="53" spans="1:2" ht="33" x14ac:dyDescent="0.35">
      <c r="A53" s="18" t="s">
        <v>3</v>
      </c>
      <c r="B53" s="16" t="s">
        <v>87</v>
      </c>
    </row>
    <row r="54" spans="1:2" ht="33" x14ac:dyDescent="0.35">
      <c r="A54" s="18" t="s">
        <v>4</v>
      </c>
      <c r="B54" s="16" t="s">
        <v>88</v>
      </c>
    </row>
    <row r="55" spans="1:2" x14ac:dyDescent="0.35">
      <c r="A55" s="18" t="s">
        <v>5</v>
      </c>
      <c r="B55" s="16" t="s">
        <v>89</v>
      </c>
    </row>
    <row r="56" spans="1:2" ht="33" x14ac:dyDescent="0.35">
      <c r="A56" s="18" t="s">
        <v>6</v>
      </c>
      <c r="B56" s="16" t="s">
        <v>90</v>
      </c>
    </row>
    <row r="57" spans="1:2" x14ac:dyDescent="0.35">
      <c r="A57" s="13" t="s">
        <v>32</v>
      </c>
      <c r="B57" s="14" t="s">
        <v>91</v>
      </c>
    </row>
    <row r="58" spans="1:2" ht="33" x14ac:dyDescent="0.35">
      <c r="A58" s="18" t="s">
        <v>1</v>
      </c>
      <c r="B58" s="16" t="s">
        <v>92</v>
      </c>
    </row>
    <row r="59" spans="1:2" ht="33" x14ac:dyDescent="0.35">
      <c r="A59" s="18" t="s">
        <v>2</v>
      </c>
      <c r="B59" s="16" t="s">
        <v>88</v>
      </c>
    </row>
    <row r="60" spans="1:2" ht="33" x14ac:dyDescent="0.35">
      <c r="A60" s="18" t="s">
        <v>3</v>
      </c>
      <c r="B60" s="16" t="s">
        <v>87</v>
      </c>
    </row>
    <row r="61" spans="1:2" x14ac:dyDescent="0.35">
      <c r="A61" s="13" t="s">
        <v>33</v>
      </c>
      <c r="B61" s="14" t="s">
        <v>93</v>
      </c>
    </row>
    <row r="62" spans="1:2" ht="33" x14ac:dyDescent="0.35">
      <c r="A62" s="18" t="s">
        <v>1</v>
      </c>
      <c r="B62" s="16" t="s">
        <v>94</v>
      </c>
    </row>
    <row r="63" spans="1:2" ht="33" x14ac:dyDescent="0.35">
      <c r="A63" s="18" t="s">
        <v>2</v>
      </c>
      <c r="B63" s="16" t="s">
        <v>95</v>
      </c>
    </row>
    <row r="64" spans="1:2" ht="33" customHeight="1" x14ac:dyDescent="0.35">
      <c r="A64" s="18" t="s">
        <v>3</v>
      </c>
      <c r="B64" s="16" t="s">
        <v>96</v>
      </c>
    </row>
    <row r="65" spans="1:2" x14ac:dyDescent="0.35">
      <c r="A65" s="13" t="s">
        <v>34</v>
      </c>
      <c r="B65" s="14" t="s">
        <v>97</v>
      </c>
    </row>
    <row r="66" spans="1:2" ht="33.75" customHeight="1" x14ac:dyDescent="0.35">
      <c r="A66" s="18" t="s">
        <v>1</v>
      </c>
      <c r="B66" s="16" t="s">
        <v>98</v>
      </c>
    </row>
    <row r="67" spans="1:2" ht="33" x14ac:dyDescent="0.35">
      <c r="A67" s="18" t="s">
        <v>2</v>
      </c>
      <c r="B67" s="16" t="s">
        <v>99</v>
      </c>
    </row>
    <row r="68" spans="1:2" x14ac:dyDescent="0.35">
      <c r="A68" s="18" t="s">
        <v>3</v>
      </c>
      <c r="B68" s="16" t="s">
        <v>100</v>
      </c>
    </row>
    <row r="69" spans="1:2" x14ac:dyDescent="0.35">
      <c r="A69" s="13" t="s">
        <v>158</v>
      </c>
      <c r="B69" s="14" t="s">
        <v>101</v>
      </c>
    </row>
    <row r="70" spans="1:2" x14ac:dyDescent="0.35">
      <c r="A70" s="18" t="s">
        <v>1</v>
      </c>
      <c r="B70" s="16" t="s">
        <v>102</v>
      </c>
    </row>
    <row r="71" spans="1:2" x14ac:dyDescent="0.35">
      <c r="A71" s="19" t="s">
        <v>159</v>
      </c>
      <c r="B71" s="14" t="s">
        <v>103</v>
      </c>
    </row>
    <row r="72" spans="1:2" ht="33" x14ac:dyDescent="0.35">
      <c r="A72" s="18" t="s">
        <v>1</v>
      </c>
      <c r="B72" s="16" t="s">
        <v>104</v>
      </c>
    </row>
    <row r="73" spans="1:2" ht="15" customHeight="1" x14ac:dyDescent="0.35">
      <c r="A73" s="18" t="s">
        <v>2</v>
      </c>
      <c r="B73" s="16" t="s">
        <v>105</v>
      </c>
    </row>
    <row r="74" spans="1:2" ht="18.75" customHeight="1" x14ac:dyDescent="0.35">
      <c r="A74" s="18" t="s">
        <v>3</v>
      </c>
      <c r="B74" s="16" t="s">
        <v>106</v>
      </c>
    </row>
    <row r="75" spans="1:2" ht="15.75" customHeight="1" x14ac:dyDescent="0.35">
      <c r="A75" s="18" t="s">
        <v>4</v>
      </c>
      <c r="B75" s="16" t="s">
        <v>107</v>
      </c>
    </row>
    <row r="76" spans="1:2" x14ac:dyDescent="0.35">
      <c r="A76" s="20" t="s">
        <v>160</v>
      </c>
      <c r="B76" s="14" t="s">
        <v>108</v>
      </c>
    </row>
    <row r="77" spans="1:2" ht="33" x14ac:dyDescent="0.35">
      <c r="A77" s="18" t="s">
        <v>1</v>
      </c>
      <c r="B77" s="16" t="s">
        <v>109</v>
      </c>
    </row>
    <row r="78" spans="1:2" ht="33" x14ac:dyDescent="0.35">
      <c r="A78" s="18" t="s">
        <v>2</v>
      </c>
      <c r="B78" s="16" t="s">
        <v>110</v>
      </c>
    </row>
    <row r="79" spans="1:2" x14ac:dyDescent="0.35">
      <c r="A79" s="20" t="s">
        <v>161</v>
      </c>
      <c r="B79" s="14" t="s">
        <v>111</v>
      </c>
    </row>
    <row r="80" spans="1:2" ht="33" x14ac:dyDescent="0.35">
      <c r="A80" s="18" t="s">
        <v>1</v>
      </c>
      <c r="B80" s="16" t="s">
        <v>112</v>
      </c>
    </row>
    <row r="81" spans="1:2" ht="33" x14ac:dyDescent="0.35">
      <c r="A81" s="18" t="s">
        <v>2</v>
      </c>
      <c r="B81" s="16" t="s">
        <v>113</v>
      </c>
    </row>
    <row r="82" spans="1:2" x14ac:dyDescent="0.35">
      <c r="A82" s="18" t="s">
        <v>3</v>
      </c>
      <c r="B82" s="16" t="s">
        <v>114</v>
      </c>
    </row>
    <row r="83" spans="1:2" x14ac:dyDescent="0.35">
      <c r="A83" s="18" t="s">
        <v>4</v>
      </c>
      <c r="B83" s="16" t="s">
        <v>115</v>
      </c>
    </row>
    <row r="84" spans="1:2" x14ac:dyDescent="0.35">
      <c r="A84" s="20" t="s">
        <v>163</v>
      </c>
      <c r="B84" s="14" t="s">
        <v>162</v>
      </c>
    </row>
    <row r="85" spans="1:2" x14ac:dyDescent="0.35">
      <c r="A85" s="20" t="s">
        <v>164</v>
      </c>
      <c r="B85" s="14" t="s">
        <v>116</v>
      </c>
    </row>
    <row r="86" spans="1:2" x14ac:dyDescent="0.35">
      <c r="A86" s="18" t="s">
        <v>1</v>
      </c>
      <c r="B86" s="16" t="s">
        <v>117</v>
      </c>
    </row>
    <row r="87" spans="1:2" x14ac:dyDescent="0.35">
      <c r="A87" s="18" t="s">
        <v>2</v>
      </c>
      <c r="B87" s="16" t="s">
        <v>118</v>
      </c>
    </row>
    <row r="88" spans="1:2" x14ac:dyDescent="0.35">
      <c r="A88" s="18" t="s">
        <v>3</v>
      </c>
      <c r="B88" s="16" t="s">
        <v>119</v>
      </c>
    </row>
    <row r="89" spans="1:2" x14ac:dyDescent="0.35">
      <c r="A89" s="18" t="s">
        <v>4</v>
      </c>
      <c r="B89" s="16" t="s">
        <v>120</v>
      </c>
    </row>
    <row r="90" spans="1:2" x14ac:dyDescent="0.35">
      <c r="A90" s="18" t="s">
        <v>5</v>
      </c>
      <c r="B90" s="16" t="s">
        <v>121</v>
      </c>
    </row>
    <row r="91" spans="1:2" x14ac:dyDescent="0.35">
      <c r="A91" s="18" t="s">
        <v>6</v>
      </c>
      <c r="B91" s="16" t="s">
        <v>122</v>
      </c>
    </row>
    <row r="92" spans="1:2" x14ac:dyDescent="0.35">
      <c r="A92" s="18" t="s">
        <v>7</v>
      </c>
      <c r="B92" s="16" t="s">
        <v>123</v>
      </c>
    </row>
    <row r="93" spans="1:2" x14ac:dyDescent="0.35">
      <c r="A93" s="18" t="s">
        <v>8</v>
      </c>
      <c r="B93" s="16" t="s">
        <v>124</v>
      </c>
    </row>
    <row r="94" spans="1:2" ht="33.75" customHeight="1" x14ac:dyDescent="0.35">
      <c r="A94" s="18" t="s">
        <v>9</v>
      </c>
      <c r="B94" s="16" t="s">
        <v>125</v>
      </c>
    </row>
    <row r="95" spans="1:2" ht="33" x14ac:dyDescent="0.35">
      <c r="A95" s="18" t="s">
        <v>10</v>
      </c>
      <c r="B95" s="16" t="s">
        <v>126</v>
      </c>
    </row>
    <row r="96" spans="1:2" x14ac:dyDescent="0.35">
      <c r="A96" s="18" t="s">
        <v>11</v>
      </c>
      <c r="B96" s="16" t="s">
        <v>127</v>
      </c>
    </row>
    <row r="97" spans="1:2" ht="35.25" customHeight="1" x14ac:dyDescent="0.35">
      <c r="A97" s="18" t="s">
        <v>12</v>
      </c>
      <c r="B97" s="16" t="s">
        <v>128</v>
      </c>
    </row>
    <row r="98" spans="1:2" x14ac:dyDescent="0.35">
      <c r="A98" s="18" t="s">
        <v>13</v>
      </c>
      <c r="B98" s="16" t="s">
        <v>129</v>
      </c>
    </row>
    <row r="99" spans="1:2" x14ac:dyDescent="0.35">
      <c r="A99" s="18" t="s">
        <v>14</v>
      </c>
      <c r="B99" s="16" t="s">
        <v>130</v>
      </c>
    </row>
    <row r="100" spans="1:2" x14ac:dyDescent="0.35">
      <c r="A100" s="18" t="s">
        <v>15</v>
      </c>
      <c r="B100" s="16" t="s">
        <v>131</v>
      </c>
    </row>
    <row r="101" spans="1:2" x14ac:dyDescent="0.35">
      <c r="A101" s="18" t="s">
        <v>16</v>
      </c>
      <c r="B101" s="16" t="s">
        <v>132</v>
      </c>
    </row>
    <row r="102" spans="1:2" x14ac:dyDescent="0.35">
      <c r="A102" s="20" t="s">
        <v>165</v>
      </c>
      <c r="B102" s="14" t="s">
        <v>133</v>
      </c>
    </row>
    <row r="103" spans="1:2" x14ac:dyDescent="0.35">
      <c r="A103" s="18" t="s">
        <v>1</v>
      </c>
      <c r="B103" s="16" t="s">
        <v>134</v>
      </c>
    </row>
    <row r="104" spans="1:2" x14ac:dyDescent="0.35">
      <c r="A104" s="18" t="s">
        <v>2</v>
      </c>
      <c r="B104" s="16" t="s">
        <v>66</v>
      </c>
    </row>
    <row r="105" spans="1:2" x14ac:dyDescent="0.35">
      <c r="A105" s="18" t="s">
        <v>3</v>
      </c>
      <c r="B105" s="16" t="s">
        <v>67</v>
      </c>
    </row>
    <row r="106" spans="1:2" x14ac:dyDescent="0.35">
      <c r="A106" s="18" t="s">
        <v>4</v>
      </c>
      <c r="B106" s="16" t="s">
        <v>68</v>
      </c>
    </row>
    <row r="107" spans="1:2" x14ac:dyDescent="0.35">
      <c r="A107" s="18" t="s">
        <v>5</v>
      </c>
      <c r="B107" s="16" t="s">
        <v>135</v>
      </c>
    </row>
    <row r="108" spans="1:2" ht="14.25" customHeight="1" x14ac:dyDescent="0.35">
      <c r="A108" s="18" t="s">
        <v>6</v>
      </c>
      <c r="B108" s="16" t="s">
        <v>136</v>
      </c>
    </row>
    <row r="109" spans="1:2" x14ac:dyDescent="0.35">
      <c r="A109" s="18" t="s">
        <v>7</v>
      </c>
      <c r="B109" s="16" t="s">
        <v>72</v>
      </c>
    </row>
    <row r="110" spans="1:2" x14ac:dyDescent="0.35">
      <c r="A110" s="18" t="s">
        <v>8</v>
      </c>
      <c r="B110" s="16" t="s">
        <v>137</v>
      </c>
    </row>
    <row r="111" spans="1:2" x14ac:dyDescent="0.35">
      <c r="A111" s="18" t="s">
        <v>9</v>
      </c>
      <c r="B111" s="16" t="s">
        <v>138</v>
      </c>
    </row>
    <row r="112" spans="1:2" x14ac:dyDescent="0.35">
      <c r="A112" s="20" t="s">
        <v>166</v>
      </c>
      <c r="B112" s="14" t="s">
        <v>139</v>
      </c>
    </row>
    <row r="113" spans="1:2" x14ac:dyDescent="0.35">
      <c r="A113" s="18" t="s">
        <v>1</v>
      </c>
      <c r="B113" s="16" t="s">
        <v>140</v>
      </c>
    </row>
    <row r="114" spans="1:2" x14ac:dyDescent="0.35">
      <c r="A114" s="18" t="s">
        <v>2</v>
      </c>
      <c r="B114" s="16" t="s">
        <v>141</v>
      </c>
    </row>
    <row r="115" spans="1:2" x14ac:dyDescent="0.35">
      <c r="A115" s="18" t="s">
        <v>3</v>
      </c>
      <c r="B115" s="16" t="s">
        <v>142</v>
      </c>
    </row>
    <row r="116" spans="1:2" x14ac:dyDescent="0.35">
      <c r="A116" s="20" t="s">
        <v>167</v>
      </c>
      <c r="B116" s="14" t="s">
        <v>170</v>
      </c>
    </row>
    <row r="117" spans="1:2" ht="36.75" customHeight="1" x14ac:dyDescent="0.35">
      <c r="A117" s="18" t="s">
        <v>1</v>
      </c>
      <c r="B117" s="16" t="s">
        <v>143</v>
      </c>
    </row>
    <row r="118" spans="1:2" ht="33" x14ac:dyDescent="0.35">
      <c r="A118" s="18" t="s">
        <v>2</v>
      </c>
      <c r="B118" s="16" t="s">
        <v>77</v>
      </c>
    </row>
    <row r="119" spans="1:2" ht="33" x14ac:dyDescent="0.35">
      <c r="A119" s="18" t="s">
        <v>3</v>
      </c>
      <c r="B119" s="16" t="s">
        <v>144</v>
      </c>
    </row>
    <row r="120" spans="1:2" ht="33" x14ac:dyDescent="0.35">
      <c r="A120" s="18" t="s">
        <v>4</v>
      </c>
      <c r="B120" s="16" t="s">
        <v>145</v>
      </c>
    </row>
    <row r="121" spans="1:2" x14ac:dyDescent="0.35">
      <c r="A121" s="18" t="s">
        <v>5</v>
      </c>
      <c r="B121" s="16" t="s">
        <v>146</v>
      </c>
    </row>
    <row r="122" spans="1:2" x14ac:dyDescent="0.35">
      <c r="A122" s="18" t="s">
        <v>6</v>
      </c>
      <c r="B122" s="16" t="s">
        <v>147</v>
      </c>
    </row>
    <row r="123" spans="1:2" ht="82.5" x14ac:dyDescent="0.35">
      <c r="A123" s="18" t="s">
        <v>7</v>
      </c>
      <c r="B123" s="16" t="s">
        <v>168</v>
      </c>
    </row>
    <row r="124" spans="1:2" ht="82.5" x14ac:dyDescent="0.35">
      <c r="A124" s="18" t="s">
        <v>8</v>
      </c>
      <c r="B124" s="16" t="s">
        <v>148</v>
      </c>
    </row>
    <row r="125" spans="1:2" x14ac:dyDescent="0.35">
      <c r="A125" s="18" t="s">
        <v>9</v>
      </c>
      <c r="B125" s="16" t="s">
        <v>149</v>
      </c>
    </row>
    <row r="126" spans="1:2" x14ac:dyDescent="0.35">
      <c r="A126" s="18" t="s">
        <v>10</v>
      </c>
      <c r="B126" s="16" t="s">
        <v>150</v>
      </c>
    </row>
    <row r="127" spans="1:2" ht="82.5" customHeight="1" x14ac:dyDescent="0.35">
      <c r="A127" s="18" t="s">
        <v>11</v>
      </c>
      <c r="B127" s="16" t="s">
        <v>151</v>
      </c>
    </row>
    <row r="128" spans="1:2" ht="85.5" customHeight="1" x14ac:dyDescent="0.35">
      <c r="A128" s="18" t="s">
        <v>12</v>
      </c>
      <c r="B128" s="16" t="s">
        <v>152</v>
      </c>
    </row>
    <row r="129" spans="1:2" ht="82.5" x14ac:dyDescent="0.35">
      <c r="A129" s="18" t="s">
        <v>13</v>
      </c>
      <c r="B129" s="16" t="s">
        <v>153</v>
      </c>
    </row>
    <row r="130" spans="1:2" ht="82.5" x14ac:dyDescent="0.35">
      <c r="A130" s="18" t="s">
        <v>14</v>
      </c>
      <c r="B130" s="16" t="s">
        <v>154</v>
      </c>
    </row>
    <row r="131" spans="1:2" x14ac:dyDescent="0.35">
      <c r="A131" s="18" t="s">
        <v>15</v>
      </c>
      <c r="B131" s="16" t="s">
        <v>155</v>
      </c>
    </row>
    <row r="132" spans="1:2" x14ac:dyDescent="0.35">
      <c r="A132" s="21" t="s">
        <v>169</v>
      </c>
      <c r="B132" s="14" t="s">
        <v>171</v>
      </c>
    </row>
    <row r="133" spans="1:2" ht="48" customHeight="1" x14ac:dyDescent="0.35">
      <c r="A133" s="18">
        <v>1</v>
      </c>
      <c r="B133" s="16" t="s">
        <v>172</v>
      </c>
    </row>
    <row r="134" spans="1:2" ht="33" x14ac:dyDescent="0.35">
      <c r="A134" s="18">
        <v>2</v>
      </c>
      <c r="B134" s="16" t="s">
        <v>173</v>
      </c>
    </row>
    <row r="135" spans="1:2" ht="33" x14ac:dyDescent="0.35">
      <c r="A135" s="18">
        <v>3</v>
      </c>
      <c r="B135" s="16" t="s">
        <v>174</v>
      </c>
    </row>
    <row r="136" spans="1:2" ht="33" x14ac:dyDescent="0.35">
      <c r="A136" s="18">
        <v>4</v>
      </c>
      <c r="B136" s="16" t="s">
        <v>175</v>
      </c>
    </row>
    <row r="137" spans="1:2" ht="33" x14ac:dyDescent="0.35">
      <c r="A137" s="18">
        <v>5</v>
      </c>
      <c r="B137" s="16" t="s">
        <v>176</v>
      </c>
    </row>
    <row r="138" spans="1:2" ht="37.5" customHeight="1" x14ac:dyDescent="0.35">
      <c r="A138" s="18">
        <v>6</v>
      </c>
      <c r="B138" s="16" t="s">
        <v>177</v>
      </c>
    </row>
    <row r="139" spans="1:2" x14ac:dyDescent="0.35">
      <c r="A139" s="18">
        <v>7</v>
      </c>
      <c r="B139" s="16" t="s">
        <v>178</v>
      </c>
    </row>
    <row r="140" spans="1:2" x14ac:dyDescent="0.35">
      <c r="A140" s="18">
        <v>8</v>
      </c>
      <c r="B140" s="16" t="s">
        <v>179</v>
      </c>
    </row>
    <row r="141" spans="1:2" x14ac:dyDescent="0.35">
      <c r="A141" s="18">
        <v>9</v>
      </c>
      <c r="B141" s="16" t="s">
        <v>180</v>
      </c>
    </row>
    <row r="142" spans="1:2" x14ac:dyDescent="0.35">
      <c r="A142" s="18">
        <v>10</v>
      </c>
      <c r="B142" s="16" t="s">
        <v>181</v>
      </c>
    </row>
    <row r="143" spans="1:2" x14ac:dyDescent="0.35">
      <c r="A143" s="4"/>
      <c r="B143" s="5"/>
    </row>
    <row r="144" spans="1:2" x14ac:dyDescent="0.35">
      <c r="A144" s="6"/>
      <c r="B144" s="7"/>
    </row>
    <row r="145" spans="1:2" x14ac:dyDescent="0.35">
      <c r="A145" s="6"/>
      <c r="B145" s="8"/>
    </row>
    <row r="146" spans="1:2" x14ac:dyDescent="0.35">
      <c r="A146" s="6"/>
      <c r="B146" s="7"/>
    </row>
    <row r="147" spans="1:2" x14ac:dyDescent="0.35">
      <c r="A147" s="6"/>
      <c r="B147" s="7"/>
    </row>
    <row r="148" spans="1:2" x14ac:dyDescent="0.35">
      <c r="A148" s="6"/>
      <c r="B148" s="7"/>
    </row>
    <row r="149" spans="1:2" x14ac:dyDescent="0.35">
      <c r="A149" s="6"/>
      <c r="B149" s="7"/>
    </row>
  </sheetData>
  <pageMargins left="0" right="0" top="0.35433070866141736" bottom="0.35433070866141736" header="0.31496062992125984" footer="0.31496062992125984"/>
  <pageSetup paperSize="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Sprzęt i aparatura</vt:lpstr>
      <vt:lpstr>Parametry tech. histeroskopu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JLoson</dc:creator>
  <cp:lastModifiedBy>Aleksandra Brodowska</cp:lastModifiedBy>
  <cp:lastPrinted>2021-04-20T07:04:33Z</cp:lastPrinted>
  <dcterms:created xsi:type="dcterms:W3CDTF">2018-01-29T07:09:59Z</dcterms:created>
  <dcterms:modified xsi:type="dcterms:W3CDTF">2021-04-20T12:18:30Z</dcterms:modified>
</cp:coreProperties>
</file>